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/>
  </bookViews>
  <sheets>
    <sheet name="Octubre-Diciembre 2019" sheetId="1" r:id="rId1"/>
  </sheets>
  <definedNames>
    <definedName name="_xlnm.Print_Area" localSheetId="0">'Octubre-Diciembre 2019'!$A$1:$H$82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1" l="1"/>
  <c r="H37" i="1"/>
  <c r="F24" i="1"/>
  <c r="F15" i="1"/>
  <c r="F7" i="1"/>
  <c r="D45" i="1"/>
  <c r="D70" i="1"/>
  <c r="D69" i="1"/>
  <c r="D68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D51" i="1"/>
  <c r="D50" i="1"/>
  <c r="D49" i="1"/>
  <c r="E48" i="1" s="1"/>
  <c r="D48" i="1"/>
  <c r="D46" i="1"/>
  <c r="D44" i="1"/>
  <c r="E40" i="1" s="1"/>
  <c r="D43" i="1"/>
  <c r="D42" i="1"/>
  <c r="D41" i="1"/>
  <c r="D40" i="1"/>
  <c r="E53" i="1" l="1"/>
  <c r="E61" i="1"/>
</calcChain>
</file>

<file path=xl/sharedStrings.xml><?xml version="1.0" encoding="utf-8"?>
<sst xmlns="http://schemas.openxmlformats.org/spreadsheetml/2006/main" count="127" uniqueCount="65">
  <si>
    <t>INSTITUTO DOMINICANO DE AVIACION CIVIL (IDAC)</t>
  </si>
  <si>
    <t>EJE ESTRATEGICO</t>
  </si>
  <si>
    <t>OBJETIVO GENERAL</t>
  </si>
  <si>
    <t>OBJETIVO ESPECIFICO</t>
  </si>
  <si>
    <t>1. Mejora continua de la seguridad operacional</t>
  </si>
  <si>
    <t>2. Cumplimiento Normativo</t>
  </si>
  <si>
    <t>3. Excelencia Institucional / Control Interno</t>
  </si>
  <si>
    <t>1.1.1. Proveer servicios de navegación aérea de forma eficiente y segura, manteniendo y mejorando el nivel aceptable del riesgo en la seguridad.</t>
  </si>
  <si>
    <t>1.1.2. Implementar eficientemente politícas y objetivos estatales de Seguridad Operacional (SSP).</t>
  </si>
  <si>
    <t>1.1.3. Garantizar la eficiencia en los procesos de certificación y vigilancia, de acuerdo a los estándares y normativa nacional e internacional vigente.</t>
  </si>
  <si>
    <t>1.1. Fortalecer la capacidad del Estado para gestionar los riesgos asociados a la aviación a un nivel aceptable de rendimiento en materia de seguridad operacional.</t>
  </si>
  <si>
    <t>1.2.1. Aumentar Capacidad y Optimización de las operaciones aéreas.</t>
  </si>
  <si>
    <t>1.3.1. Gestionar indicadores de desempeño operacional
Establecer, implementar y controlar los indicadores de desempeño operacional.</t>
  </si>
  <si>
    <t>1.4.1. Gestionar y armonizar los elementos que potencian la navegación aérea, cumpliendo con la regulación aplicable.</t>
  </si>
  <si>
    <t xml:space="preserve">1.4.2. Fomentar una cultura sobre la seguridad operacional.
</t>
  </si>
  <si>
    <t>2. Identificar, actualizar y darle cumplimiento a las normas y estándares aplicables tanto nacional como internacional.</t>
  </si>
  <si>
    <t>2.1.1. Fomentar y desarrollar el sistema de seguridad operacional (SMS).</t>
  </si>
  <si>
    <t>2.1.2. Garantizar el cumplimiento de un marco político, jurídico y normativo, para el desarrollo de un transporte aéreo seguro, eficiente y sustentable.</t>
  </si>
  <si>
    <t>2.2.1. Desarrollo Sustentable (CO2)
Fomentar el desarrollo sustentable y mejorar el desempeño ambiental de la aviación a través de medidas integradas de acuerdo con el marco jurídico nacional e internacional.</t>
  </si>
  <si>
    <t>2.3.1. Satisfacer los requerimientos de las diferentes direcciones en forma oportuna, cumpliendo con la normativa legal aplicable.</t>
  </si>
  <si>
    <t>2.3.2. Fiscalizar y velar por el cumplimiento de los procedimientos administrativos y financieros requeridos para el uso de los fondos públicos y los compromisos de la calidad y la gestión</t>
  </si>
  <si>
    <t>2.4.1. Instalaciones &amp; Medios
Dotar a la institución de los materiales, planta y equipos necesarios para asegurar una operación continua.</t>
  </si>
  <si>
    <t>2.4.2. Fomentar una cultura de seguridad de la información.</t>
  </si>
  <si>
    <t>2.4.3. Mantener al personal técnico con los requerimientos y competencias establecidos en la normativa nacional e internacional que contribuya al desempeño de los cargos de forma eficiente y oportuna.</t>
  </si>
  <si>
    <t>3.1.1. Evaluación del desempeño
Valorar la actuación institucional de los recursos, procesos y capacidades instaladas.</t>
  </si>
  <si>
    <t>3. Verificar la veracidad y confiabilidad de los datos e información de resultados de la gestión institucional, los cuales son utilizados por la alta dirección para la toma de decisiones.</t>
  </si>
  <si>
    <t>3.1.2. Asegurar la correcta planificación y ejecución presupuestaria con la Dirección.</t>
  </si>
  <si>
    <t>3.2.1. Incrementar la satisfacción de las partes interesadas pertinentes a través de los productos y servicios ofrecidos.</t>
  </si>
  <si>
    <t>3.2.2. Acuerdos interinstitucionales
Fomentar y promover la participación de la institución y el país ante organismos nacionales e internacionales en materia de aviación civil.</t>
  </si>
  <si>
    <t>3.3.2. Preservar la integridad, la confidencialidad y la disponibilidad de los activos de información del IDAC y tratar los eventos e incidentes de seguridad de la información</t>
  </si>
  <si>
    <t>3.3.1. Modelos de Gestión y Certificaciones
Mantener los modelos de gestión CCC, CAF e Iberoamericano y certificaciones ISO, OSHAS e iniciativas de RSI.</t>
  </si>
  <si>
    <t>3.3.3 Automatización
Migrar hacia una plataforma automatizada integrada que permita minimizar los procesos claves y estratégicos manuales.</t>
  </si>
  <si>
    <t>3.3.4. Establecer canales de comunicación eficientes dentro de las diferentes áreas de la institución y procurar una retroalimentación efectiva y oportuna.</t>
  </si>
  <si>
    <t>3.4.1 Infraestructura tecnológica
Ofrecer mayor capacidad, disponibilidad y seguridad de los servicios de infraestructura tecnológica.</t>
  </si>
  <si>
    <t>3.4.2. Orientación al Usuario / Cliente
Brindar Orientación al Usuario / Cliente a fin de mejorar la calidad de los productos y servicios mediante la orientación al cliente y el compromiso con la institución.</t>
  </si>
  <si>
    <t>3.4.3. Establecer una cultura de planificación, ejecución y control.</t>
  </si>
  <si>
    <t>3.4.4. Comunicaciones interdepartamentales
Mejorar las comunicaciones interdepartamentales a fin de mejorar los canales de comunicación dentro de las diferentes áreas de la organización y procurar una retroalimentación efectiva y oportuna.</t>
  </si>
  <si>
    <t>3.4.5. Elevar la Capacitación del personal a fin de aumentar la capacidad y optimización de las operaciones aéreas.</t>
  </si>
  <si>
    <t>AVANCES POR PERSPECTIVAS</t>
  </si>
  <si>
    <t>RESULTADOS</t>
  </si>
  <si>
    <t>PARTES INTERESADAS</t>
  </si>
  <si>
    <t>PROCESOS INTERNOS</t>
  </si>
  <si>
    <t>DESARROLLO</t>
  </si>
  <si>
    <t>Mantenerse como institución transparente, eficiente y orientada al cumplimiento de la normativa nacional e internacional.</t>
  </si>
  <si>
    <t>Incrementar la satisfacción de todas las partes interesadas mediante un sistema confiable.</t>
  </si>
  <si>
    <t>Eficientizar el modelo de la gestión y garantizar la mejora continua a través de sistemas de sostenibilidad y sustentabilidad.</t>
  </si>
  <si>
    <t>Gestionar el cambio a través de sistemas permanentes que capitalicen el conocimiento, fortalezcan la cultura y doten de una adecuada infraestructura a la institución.</t>
  </si>
  <si>
    <t>PERPECTIVA</t>
  </si>
  <si>
    <t>LOGRO ALCANZADO DEL OBJETIVO</t>
  </si>
  <si>
    <t>AVANCE POR PERSPECTIVA</t>
  </si>
  <si>
    <t>Fecha</t>
  </si>
  <si>
    <t>Logro alcanzado acorde a logro esperado a la fecha</t>
  </si>
  <si>
    <t>COMENTARIO</t>
  </si>
  <si>
    <t>Director (a) de Planificación y Desarrollo</t>
  </si>
  <si>
    <t>Elaborado por: Ing. Gerson Mena</t>
  </si>
  <si>
    <t>Betty Castaing Martinez</t>
  </si>
  <si>
    <t>SEGUIMIENTO PLAN ESTRATEGICO INSTITUCIONAL 2019</t>
  </si>
  <si>
    <t>AVANCE POR EJE</t>
  </si>
  <si>
    <t>NOTA</t>
  </si>
  <si>
    <t>EJECUTADO</t>
  </si>
  <si>
    <t>MONTO</t>
  </si>
  <si>
    <t>PRESUPUESTADO</t>
  </si>
  <si>
    <t>Periodo: Octubre - Diciembre 2019</t>
  </si>
  <si>
    <r>
      <rPr>
        <b/>
        <u/>
        <sz val="12"/>
        <color theme="1"/>
        <rFont val="Calibri"/>
        <family val="2"/>
        <scheme val="minor"/>
      </rPr>
      <t>Resumen: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Estratégico Institucional junto a su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Plan Operativo Anual completamente en ejecución. A este momento de medición la estratégica se encuentra en un avance de</t>
    </r>
    <r>
      <rPr>
        <b/>
        <sz val="12"/>
        <color theme="1"/>
        <rFont val="Calibri"/>
        <family val="2"/>
        <scheme val="minor"/>
      </rPr>
      <t xml:space="preserve"> 83%</t>
    </r>
    <r>
      <rPr>
        <sz val="12"/>
        <color theme="1"/>
        <rFont val="Calibri"/>
        <family val="2"/>
        <scheme val="minor"/>
      </rPr>
      <t xml:space="preserve"> de un 100% para final del 2020.</t>
    </r>
  </si>
  <si>
    <t>Fecha: 3 de Enero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</si>
</sst>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/>
    <xf numFmtId="0" fontId="0" fillId="0" borderId="1" xfId="0" applyBorder="1" applyAlignment="1">
      <alignment wrapText="1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horizontal="center" vertical="center" wrapText="1"/>
    </xf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5" fillId="3" borderId="0" xfId="0" applyFont="1" applyFill="1" applyAlignment="1"/>
    <xf numFmtId="0" fontId="4" fillId="4" borderId="0" xfId="0" applyFont="1" applyFill="1" applyAlignment="1"/>
    <xf numFmtId="2" fontId="0" fillId="2" borderId="0" xfId="0" applyNumberFormat="1" applyFill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top"/>
    </xf>
    <xf numFmtId="9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12" xfId="0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2" fillId="3" borderId="7" xfId="0" applyFont="1" applyFill="1" applyBorder="1"/>
    <xf numFmtId="0" fontId="2" fillId="3" borderId="0" xfId="0" applyFont="1" applyFill="1" applyBorder="1"/>
    <xf numFmtId="0" fontId="2" fillId="3" borderId="0" xfId="0" applyFont="1" applyFill="1" applyBorder="1" applyAlignment="1">
      <alignment horizontal="center"/>
    </xf>
    <xf numFmtId="0" fontId="0" fillId="2" borderId="12" xfId="0" applyFill="1" applyBorder="1"/>
    <xf numFmtId="0" fontId="0" fillId="0" borderId="15" xfId="0" applyBorder="1" applyAlignment="1">
      <alignment wrapText="1"/>
    </xf>
    <xf numFmtId="9" fontId="0" fillId="0" borderId="15" xfId="1" applyFont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/>
    </xf>
    <xf numFmtId="9" fontId="10" fillId="0" borderId="1" xfId="1" applyFont="1" applyBorder="1" applyAlignment="1">
      <alignment horizontal="center" vertical="center"/>
    </xf>
    <xf numFmtId="164" fontId="8" fillId="2" borderId="0" xfId="0" applyNumberFormat="1" applyFont="1" applyFill="1" applyBorder="1"/>
    <xf numFmtId="164" fontId="8" fillId="2" borderId="12" xfId="0" applyNumberFormat="1" applyFont="1" applyFill="1" applyBorder="1"/>
    <xf numFmtId="0" fontId="3" fillId="0" borderId="2" xfId="0" applyFont="1" applyBorder="1" applyAlignment="1">
      <alignment horizontal="left" vertical="top" wrapText="1"/>
    </xf>
    <xf numFmtId="0" fontId="6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1518028</xdr:colOff>
      <xdr:row>2</xdr:row>
      <xdr:rowOff>140273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76200"/>
          <a:ext cx="1426588" cy="749873"/>
        </a:xfrm>
        <a:prstGeom prst="rect">
          <a:avLst/>
        </a:prstGeom>
      </xdr:spPr>
    </xdr:pic>
    <xdr:clientData/>
  </xdr:twoCellAnchor>
  <xdr:twoCellAnchor editAs="oneCell">
    <xdr:from>
      <xdr:col>1</xdr:col>
      <xdr:colOff>436245</xdr:colOff>
      <xdr:row>76</xdr:row>
      <xdr:rowOff>32385</xdr:rowOff>
    </xdr:from>
    <xdr:to>
      <xdr:col>1</xdr:col>
      <xdr:colOff>1979295</xdr:colOff>
      <xdr:row>80</xdr:row>
      <xdr:rowOff>32385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25" t="17307" r="17621" b="64183"/>
        <a:stretch/>
      </xdr:blipFill>
      <xdr:spPr>
        <a:xfrm>
          <a:off x="3156585" y="41058465"/>
          <a:ext cx="154305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1798320</xdr:colOff>
      <xdr:row>70</xdr:row>
      <xdr:rowOff>60960</xdr:rowOff>
    </xdr:from>
    <xdr:to>
      <xdr:col>1</xdr:col>
      <xdr:colOff>874396</xdr:colOff>
      <xdr:row>79</xdr:row>
      <xdr:rowOff>165736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duotone>
            <a:prstClr val="black"/>
            <a:schemeClr val="tx2">
              <a:lumMod val="60000"/>
              <a:lumOff val="40000"/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0" t="36780" r="15687" b="19230"/>
        <a:stretch/>
      </xdr:blipFill>
      <xdr:spPr>
        <a:xfrm>
          <a:off x="1798320" y="39989760"/>
          <a:ext cx="1796416" cy="175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"/>
  <sheetViews>
    <sheetView tabSelected="1" zoomScaleNormal="100" workbookViewId="0">
      <pane ySplit="4" topLeftCell="A68" activePane="bottomLeft" state="frozen"/>
      <selection pane="bottomLeft" activeCell="C86" sqref="C86"/>
    </sheetView>
  </sheetViews>
  <sheetFormatPr baseColWidth="10" defaultRowHeight="14.4" x14ac:dyDescent="0.3"/>
  <cols>
    <col min="1" max="1" width="39.6640625" bestFit="1" customWidth="1"/>
    <col min="2" max="2" width="38.88671875" customWidth="1"/>
    <col min="3" max="3" width="42" customWidth="1"/>
    <col min="4" max="4" width="31.33203125" style="1" customWidth="1"/>
    <col min="5" max="5" width="24.33203125" bestFit="1" customWidth="1"/>
    <col min="6" max="6" width="16.5546875" style="5" customWidth="1"/>
    <col min="7" max="7" width="15.6640625" style="5" bestFit="1" customWidth="1"/>
    <col min="8" max="8" width="13.6640625" style="3" bestFit="1" customWidth="1"/>
    <col min="9" max="28" width="11.5546875" style="3"/>
  </cols>
  <sheetData>
    <row r="1" spans="1:8" ht="25.95" x14ac:dyDescent="0.5">
      <c r="A1" s="44" t="s">
        <v>0</v>
      </c>
      <c r="B1" s="44"/>
      <c r="C1" s="44"/>
      <c r="D1" s="44"/>
      <c r="E1" s="44"/>
      <c r="F1" s="44"/>
      <c r="G1" s="44"/>
      <c r="H1" s="44"/>
    </row>
    <row r="2" spans="1:8" s="3" customFormat="1" ht="28.2" customHeight="1" x14ac:dyDescent="0.3">
      <c r="D2" s="4"/>
      <c r="F2" s="11"/>
      <c r="G2" s="11"/>
      <c r="H2" s="11"/>
    </row>
    <row r="3" spans="1:8" ht="23.4" customHeight="1" x14ac:dyDescent="0.45">
      <c r="A3" s="17" t="s">
        <v>56</v>
      </c>
      <c r="B3" s="17"/>
      <c r="C3" s="17"/>
      <c r="D3" s="17"/>
      <c r="E3" s="17"/>
      <c r="F3" s="17"/>
      <c r="G3" s="17"/>
      <c r="H3" s="17"/>
    </row>
    <row r="4" spans="1:8" ht="18" customHeight="1" x14ac:dyDescent="0.35">
      <c r="A4" s="2"/>
      <c r="B4" s="2"/>
      <c r="C4" s="2"/>
      <c r="D4" s="18" t="s">
        <v>62</v>
      </c>
      <c r="E4" s="18"/>
      <c r="F4" s="18"/>
      <c r="G4" s="18"/>
      <c r="H4" s="18"/>
    </row>
    <row r="5" spans="1:8" ht="50.4" customHeight="1" thickBot="1" x14ac:dyDescent="0.35">
      <c r="A5" s="43" t="s">
        <v>63</v>
      </c>
      <c r="B5" s="43"/>
      <c r="C5" s="14"/>
      <c r="D5" s="15" t="s">
        <v>54</v>
      </c>
      <c r="E5" s="14" t="s">
        <v>64</v>
      </c>
      <c r="F5" s="16"/>
      <c r="G5" s="60" t="s">
        <v>60</v>
      </c>
      <c r="H5" s="60"/>
    </row>
    <row r="6" spans="1:8" ht="15" thickBot="1" x14ac:dyDescent="0.35">
      <c r="A6" s="20" t="s">
        <v>1</v>
      </c>
      <c r="B6" s="21" t="s">
        <v>2</v>
      </c>
      <c r="C6" s="21" t="s">
        <v>3</v>
      </c>
      <c r="D6" s="22" t="s">
        <v>48</v>
      </c>
      <c r="E6" s="22" t="s">
        <v>52</v>
      </c>
      <c r="F6" s="22" t="s">
        <v>57</v>
      </c>
      <c r="G6" s="22" t="s">
        <v>61</v>
      </c>
      <c r="H6" s="23" t="s">
        <v>59</v>
      </c>
    </row>
    <row r="7" spans="1:8" ht="57.6" x14ac:dyDescent="0.3">
      <c r="A7" s="53" t="s">
        <v>4</v>
      </c>
      <c r="B7" s="52" t="s">
        <v>10</v>
      </c>
      <c r="C7" s="9" t="s">
        <v>7</v>
      </c>
      <c r="D7" s="7">
        <v>0.84</v>
      </c>
      <c r="E7" s="10" t="s">
        <v>51</v>
      </c>
      <c r="F7" s="54">
        <f>AVERAGE(D7:D13)</f>
        <v>0.80857142857142861</v>
      </c>
      <c r="G7" s="57">
        <v>2466488321.5500002</v>
      </c>
      <c r="H7" s="57">
        <v>246648832</v>
      </c>
    </row>
    <row r="8" spans="1:8" ht="43.2" x14ac:dyDescent="0.3">
      <c r="A8" s="53"/>
      <c r="B8" s="52"/>
      <c r="C8" s="9" t="s">
        <v>8</v>
      </c>
      <c r="D8" s="7">
        <v>0.84</v>
      </c>
      <c r="E8" s="10" t="s">
        <v>51</v>
      </c>
      <c r="F8" s="55"/>
      <c r="G8" s="58"/>
      <c r="H8" s="58"/>
    </row>
    <row r="9" spans="1:8" ht="57.6" x14ac:dyDescent="0.3">
      <c r="A9" s="53"/>
      <c r="B9" s="52"/>
      <c r="C9" s="9" t="s">
        <v>9</v>
      </c>
      <c r="D9" s="7">
        <v>0.54</v>
      </c>
      <c r="E9" s="10" t="s">
        <v>51</v>
      </c>
      <c r="F9" s="55"/>
      <c r="G9" s="58"/>
      <c r="H9" s="58"/>
    </row>
    <row r="10" spans="1:8" ht="28.8" x14ac:dyDescent="0.3">
      <c r="A10" s="53"/>
      <c r="B10" s="52"/>
      <c r="C10" s="9" t="s">
        <v>11</v>
      </c>
      <c r="D10" s="7">
        <v>0.99</v>
      </c>
      <c r="E10" s="10" t="s">
        <v>51</v>
      </c>
      <c r="F10" s="55"/>
      <c r="G10" s="58"/>
      <c r="H10" s="58"/>
    </row>
    <row r="11" spans="1:8" ht="57.6" x14ac:dyDescent="0.3">
      <c r="A11" s="53"/>
      <c r="B11" s="52"/>
      <c r="C11" s="9" t="s">
        <v>12</v>
      </c>
      <c r="D11" s="7">
        <v>0.9</v>
      </c>
      <c r="E11" s="10" t="s">
        <v>51</v>
      </c>
      <c r="F11" s="55"/>
      <c r="G11" s="58"/>
      <c r="H11" s="58"/>
    </row>
    <row r="12" spans="1:8" ht="43.2" x14ac:dyDescent="0.3">
      <c r="A12" s="53"/>
      <c r="B12" s="52"/>
      <c r="C12" s="9" t="s">
        <v>13</v>
      </c>
      <c r="D12" s="7">
        <v>0.57999999999999996</v>
      </c>
      <c r="E12" s="10" t="s">
        <v>51</v>
      </c>
      <c r="F12" s="55"/>
      <c r="G12" s="58"/>
      <c r="H12" s="58"/>
    </row>
    <row r="13" spans="1:8" ht="43.8" thickBot="1" x14ac:dyDescent="0.35">
      <c r="A13" s="53"/>
      <c r="B13" s="52"/>
      <c r="C13" s="9" t="s">
        <v>14</v>
      </c>
      <c r="D13" s="7">
        <v>0.97</v>
      </c>
      <c r="E13" s="10" t="s">
        <v>51</v>
      </c>
      <c r="F13" s="56"/>
      <c r="G13" s="59"/>
      <c r="H13" s="59"/>
    </row>
    <row r="14" spans="1:8" ht="8.4" customHeight="1" thickBot="1" x14ac:dyDescent="0.35">
      <c r="A14" s="24"/>
      <c r="B14" s="25"/>
      <c r="C14" s="26"/>
      <c r="D14" s="27"/>
      <c r="E14" s="28"/>
      <c r="F14" s="29"/>
      <c r="G14" s="29"/>
      <c r="H14" s="30"/>
    </row>
    <row r="15" spans="1:8" ht="43.2" customHeight="1" x14ac:dyDescent="0.3">
      <c r="A15" s="53" t="s">
        <v>5</v>
      </c>
      <c r="B15" s="52" t="s">
        <v>15</v>
      </c>
      <c r="C15" s="9" t="s">
        <v>16</v>
      </c>
      <c r="D15" s="7">
        <v>0.99</v>
      </c>
      <c r="E15" s="10" t="s">
        <v>51</v>
      </c>
      <c r="F15" s="54">
        <f>AVERAGE(D15:D22)</f>
        <v>0.61375000000000002</v>
      </c>
      <c r="G15" s="61">
        <v>1121131055.25</v>
      </c>
      <c r="H15" s="61">
        <v>78479174</v>
      </c>
    </row>
    <row r="16" spans="1:8" ht="57.6" x14ac:dyDescent="0.3">
      <c r="A16" s="53"/>
      <c r="B16" s="52"/>
      <c r="C16" s="9" t="s">
        <v>17</v>
      </c>
      <c r="D16" s="7">
        <v>0.57999999999999996</v>
      </c>
      <c r="E16" s="10" t="s">
        <v>51</v>
      </c>
      <c r="F16" s="55"/>
      <c r="G16" s="62"/>
      <c r="H16" s="62"/>
    </row>
    <row r="17" spans="1:9" ht="72" x14ac:dyDescent="0.3">
      <c r="A17" s="53"/>
      <c r="B17" s="52"/>
      <c r="C17" s="9" t="s">
        <v>18</v>
      </c>
      <c r="D17" s="7">
        <v>0.51</v>
      </c>
      <c r="E17" s="10" t="s">
        <v>51</v>
      </c>
      <c r="F17" s="55"/>
      <c r="G17" s="62"/>
      <c r="H17" s="62"/>
    </row>
    <row r="18" spans="1:9" ht="43.2" x14ac:dyDescent="0.3">
      <c r="A18" s="53"/>
      <c r="B18" s="52"/>
      <c r="C18" s="9" t="s">
        <v>19</v>
      </c>
      <c r="D18" s="40">
        <v>0.51</v>
      </c>
      <c r="E18" s="10" t="s">
        <v>51</v>
      </c>
      <c r="F18" s="55"/>
      <c r="G18" s="62"/>
      <c r="H18" s="62"/>
    </row>
    <row r="19" spans="1:9" ht="57.6" x14ac:dyDescent="0.3">
      <c r="A19" s="53"/>
      <c r="B19" s="52"/>
      <c r="C19" s="9" t="s">
        <v>20</v>
      </c>
      <c r="D19" s="7">
        <v>0.87</v>
      </c>
      <c r="E19" s="10" t="s">
        <v>51</v>
      </c>
      <c r="F19" s="55"/>
      <c r="G19" s="62"/>
      <c r="H19" s="62"/>
    </row>
    <row r="20" spans="1:9" ht="57.6" x14ac:dyDescent="0.3">
      <c r="A20" s="53"/>
      <c r="B20" s="52"/>
      <c r="C20" s="9" t="s">
        <v>21</v>
      </c>
      <c r="D20" s="7">
        <v>0.32</v>
      </c>
      <c r="E20" s="10" t="s">
        <v>51</v>
      </c>
      <c r="F20" s="55"/>
      <c r="G20" s="62"/>
      <c r="H20" s="62"/>
    </row>
    <row r="21" spans="1:9" ht="28.8" x14ac:dyDescent="0.3">
      <c r="A21" s="53"/>
      <c r="B21" s="52"/>
      <c r="C21" s="9" t="s">
        <v>22</v>
      </c>
      <c r="D21" s="7">
        <v>0.6</v>
      </c>
      <c r="E21" s="10" t="s">
        <v>51</v>
      </c>
      <c r="F21" s="55"/>
      <c r="G21" s="62"/>
      <c r="H21" s="62"/>
    </row>
    <row r="22" spans="1:9" ht="72.599999999999994" thickBot="1" x14ac:dyDescent="0.35">
      <c r="A22" s="53"/>
      <c r="B22" s="52"/>
      <c r="C22" s="9" t="s">
        <v>23</v>
      </c>
      <c r="D22" s="7">
        <v>0.53</v>
      </c>
      <c r="E22" s="10" t="s">
        <v>51</v>
      </c>
      <c r="F22" s="56"/>
      <c r="G22" s="63"/>
      <c r="H22" s="63"/>
    </row>
    <row r="23" spans="1:9" ht="6" customHeight="1" thickBot="1" x14ac:dyDescent="0.35">
      <c r="A23" s="24"/>
      <c r="B23" s="25"/>
      <c r="C23" s="31"/>
      <c r="D23" s="27"/>
      <c r="E23" s="28"/>
      <c r="F23" s="29"/>
      <c r="G23" s="29"/>
      <c r="H23" s="30"/>
    </row>
    <row r="24" spans="1:9" ht="43.2" x14ac:dyDescent="0.3">
      <c r="A24" s="53" t="s">
        <v>6</v>
      </c>
      <c r="B24" s="52" t="s">
        <v>25</v>
      </c>
      <c r="C24" s="9" t="s">
        <v>24</v>
      </c>
      <c r="D24" s="7">
        <v>0.38</v>
      </c>
      <c r="E24" s="10" t="s">
        <v>51</v>
      </c>
      <c r="F24" s="54">
        <f>AVERAGE(D24:D36)</f>
        <v>0.81615384615384612</v>
      </c>
      <c r="G24" s="61">
        <v>896904844.20000005</v>
      </c>
      <c r="H24" s="61">
        <v>62783339</v>
      </c>
    </row>
    <row r="25" spans="1:9" ht="28.8" x14ac:dyDescent="0.3">
      <c r="A25" s="53"/>
      <c r="B25" s="52"/>
      <c r="C25" s="9" t="s">
        <v>26</v>
      </c>
      <c r="D25" s="7">
        <v>0.75</v>
      </c>
      <c r="E25" s="10" t="s">
        <v>51</v>
      </c>
      <c r="F25" s="55"/>
      <c r="G25" s="62"/>
      <c r="H25" s="62"/>
    </row>
    <row r="26" spans="1:9" ht="43.2" x14ac:dyDescent="0.3">
      <c r="A26" s="53"/>
      <c r="B26" s="52"/>
      <c r="C26" s="9" t="s">
        <v>27</v>
      </c>
      <c r="D26" s="7">
        <v>0.6</v>
      </c>
      <c r="E26" s="10" t="s">
        <v>51</v>
      </c>
      <c r="F26" s="55"/>
      <c r="G26" s="62"/>
      <c r="H26" s="62"/>
    </row>
    <row r="27" spans="1:9" ht="57.6" x14ac:dyDescent="0.3">
      <c r="A27" s="53"/>
      <c r="B27" s="52"/>
      <c r="C27" s="9" t="s">
        <v>28</v>
      </c>
      <c r="D27" s="7">
        <v>0.95</v>
      </c>
      <c r="E27" s="10" t="s">
        <v>51</v>
      </c>
      <c r="F27" s="55"/>
      <c r="G27" s="62"/>
      <c r="H27" s="62"/>
    </row>
    <row r="28" spans="1:9" ht="57.6" x14ac:dyDescent="0.3">
      <c r="A28" s="53"/>
      <c r="B28" s="52"/>
      <c r="C28" s="9" t="s">
        <v>30</v>
      </c>
      <c r="D28" s="7">
        <v>0.87</v>
      </c>
      <c r="E28" s="10" t="s">
        <v>51</v>
      </c>
      <c r="F28" s="55"/>
      <c r="G28" s="62"/>
      <c r="H28" s="62"/>
    </row>
    <row r="29" spans="1:9" ht="57.6" x14ac:dyDescent="0.3">
      <c r="A29" s="53"/>
      <c r="B29" s="52"/>
      <c r="C29" s="9" t="s">
        <v>29</v>
      </c>
      <c r="D29" s="7">
        <v>0.9</v>
      </c>
      <c r="E29" s="10" t="s">
        <v>51</v>
      </c>
      <c r="F29" s="55"/>
      <c r="G29" s="62"/>
      <c r="H29" s="62"/>
    </row>
    <row r="30" spans="1:9" ht="57.6" x14ac:dyDescent="0.3">
      <c r="A30" s="53"/>
      <c r="B30" s="52"/>
      <c r="C30" s="9" t="s">
        <v>31</v>
      </c>
      <c r="D30" s="7">
        <v>0.99</v>
      </c>
      <c r="E30" s="10" t="s">
        <v>51</v>
      </c>
      <c r="F30" s="55"/>
      <c r="G30" s="62"/>
      <c r="H30" s="62"/>
      <c r="I30" s="19"/>
    </row>
    <row r="31" spans="1:9" ht="57.6" x14ac:dyDescent="0.3">
      <c r="A31" s="53"/>
      <c r="B31" s="52"/>
      <c r="C31" s="9" t="s">
        <v>32</v>
      </c>
      <c r="D31" s="7">
        <v>0.77</v>
      </c>
      <c r="E31" s="10" t="s">
        <v>51</v>
      </c>
      <c r="F31" s="55"/>
      <c r="G31" s="62"/>
      <c r="H31" s="62"/>
    </row>
    <row r="32" spans="1:9" ht="57.6" x14ac:dyDescent="0.3">
      <c r="A32" s="53"/>
      <c r="B32" s="52"/>
      <c r="C32" s="9" t="s">
        <v>33</v>
      </c>
      <c r="D32" s="7">
        <v>0.95</v>
      </c>
      <c r="E32" s="10" t="s">
        <v>51</v>
      </c>
      <c r="F32" s="55"/>
      <c r="G32" s="62"/>
      <c r="H32" s="62"/>
    </row>
    <row r="33" spans="1:8" ht="72" x14ac:dyDescent="0.3">
      <c r="A33" s="53"/>
      <c r="B33" s="52"/>
      <c r="C33" s="9" t="s">
        <v>34</v>
      </c>
      <c r="D33" s="7">
        <v>1</v>
      </c>
      <c r="E33" s="10" t="s">
        <v>51</v>
      </c>
      <c r="F33" s="55"/>
      <c r="G33" s="62"/>
      <c r="H33" s="62"/>
    </row>
    <row r="34" spans="1:8" ht="28.8" x14ac:dyDescent="0.3">
      <c r="A34" s="53"/>
      <c r="B34" s="52"/>
      <c r="C34" s="9" t="s">
        <v>35</v>
      </c>
      <c r="D34" s="7">
        <v>1</v>
      </c>
      <c r="E34" s="10" t="s">
        <v>51</v>
      </c>
      <c r="F34" s="55"/>
      <c r="G34" s="62"/>
      <c r="H34" s="62"/>
    </row>
    <row r="35" spans="1:8" ht="86.4" x14ac:dyDescent="0.3">
      <c r="A35" s="53"/>
      <c r="B35" s="52"/>
      <c r="C35" s="9" t="s">
        <v>36</v>
      </c>
      <c r="D35" s="7">
        <v>1</v>
      </c>
      <c r="E35" s="10" t="s">
        <v>51</v>
      </c>
      <c r="F35" s="55"/>
      <c r="G35" s="62"/>
      <c r="H35" s="62"/>
    </row>
    <row r="36" spans="1:8" ht="43.8" thickBot="1" x14ac:dyDescent="0.35">
      <c r="A36" s="53"/>
      <c r="B36" s="52"/>
      <c r="C36" s="9" t="s">
        <v>37</v>
      </c>
      <c r="D36" s="7">
        <v>0.45</v>
      </c>
      <c r="E36" s="10" t="s">
        <v>51</v>
      </c>
      <c r="F36" s="56"/>
      <c r="G36" s="63"/>
      <c r="H36" s="63"/>
    </row>
    <row r="37" spans="1:8" ht="15.6" x14ac:dyDescent="0.3">
      <c r="A37" s="24"/>
      <c r="B37" s="25"/>
      <c r="C37" s="32"/>
      <c r="D37" s="28"/>
      <c r="E37" s="25"/>
      <c r="F37" s="29"/>
      <c r="G37" s="41">
        <f>SUM(G7:G36)</f>
        <v>4484524221</v>
      </c>
      <c r="H37" s="42">
        <f>SUM(H7:H36)</f>
        <v>387911345</v>
      </c>
    </row>
    <row r="38" spans="1:8" ht="18" x14ac:dyDescent="0.35">
      <c r="A38" s="45" t="s">
        <v>38</v>
      </c>
      <c r="B38" s="46"/>
      <c r="C38" s="46"/>
      <c r="D38" s="46"/>
      <c r="E38" s="46"/>
      <c r="F38" s="46"/>
      <c r="G38" s="46"/>
      <c r="H38" s="47"/>
    </row>
    <row r="39" spans="1:8" x14ac:dyDescent="0.3">
      <c r="A39" s="33" t="s">
        <v>47</v>
      </c>
      <c r="B39" s="34" t="s">
        <v>2</v>
      </c>
      <c r="C39" s="34" t="s">
        <v>3</v>
      </c>
      <c r="D39" s="35" t="s">
        <v>48</v>
      </c>
      <c r="E39" s="34" t="s">
        <v>49</v>
      </c>
      <c r="F39" s="48" t="s">
        <v>58</v>
      </c>
      <c r="G39" s="48"/>
      <c r="H39" s="49"/>
    </row>
    <row r="40" spans="1:8" ht="57.6" x14ac:dyDescent="0.3">
      <c r="A40" s="67" t="s">
        <v>39</v>
      </c>
      <c r="B40" s="52" t="s">
        <v>43</v>
      </c>
      <c r="C40" s="6" t="s">
        <v>7</v>
      </c>
      <c r="D40" s="7">
        <f>D7</f>
        <v>0.84</v>
      </c>
      <c r="E40" s="66">
        <f>AVERAGE(D40:D46)</f>
        <v>0.70285714285714285</v>
      </c>
      <c r="F40" s="50" t="s">
        <v>51</v>
      </c>
      <c r="G40" s="50"/>
      <c r="H40" s="51"/>
    </row>
    <row r="41" spans="1:8" ht="43.2" x14ac:dyDescent="0.3">
      <c r="A41" s="67"/>
      <c r="B41" s="52"/>
      <c r="C41" s="6" t="s">
        <v>8</v>
      </c>
      <c r="D41" s="7">
        <f>D8</f>
        <v>0.84</v>
      </c>
      <c r="E41" s="66"/>
      <c r="F41" s="50"/>
      <c r="G41" s="50"/>
      <c r="H41" s="51"/>
    </row>
    <row r="42" spans="1:8" ht="57.6" x14ac:dyDescent="0.3">
      <c r="A42" s="67"/>
      <c r="B42" s="52"/>
      <c r="C42" s="6" t="s">
        <v>9</v>
      </c>
      <c r="D42" s="7">
        <f>D9</f>
        <v>0.54</v>
      </c>
      <c r="E42" s="66"/>
      <c r="F42" s="50"/>
      <c r="G42" s="50"/>
      <c r="H42" s="51"/>
    </row>
    <row r="43" spans="1:8" ht="28.8" x14ac:dyDescent="0.3">
      <c r="A43" s="67"/>
      <c r="B43" s="52"/>
      <c r="C43" s="8" t="s">
        <v>16</v>
      </c>
      <c r="D43" s="7">
        <f>D15</f>
        <v>0.99</v>
      </c>
      <c r="E43" s="66"/>
      <c r="F43" s="50"/>
      <c r="G43" s="50"/>
      <c r="H43" s="51"/>
    </row>
    <row r="44" spans="1:8" ht="57.6" x14ac:dyDescent="0.3">
      <c r="A44" s="67"/>
      <c r="B44" s="52"/>
      <c r="C44" s="8" t="s">
        <v>17</v>
      </c>
      <c r="D44" s="7">
        <f>D16</f>
        <v>0.57999999999999996</v>
      </c>
      <c r="E44" s="66"/>
      <c r="F44" s="50"/>
      <c r="G44" s="50"/>
      <c r="H44" s="51"/>
    </row>
    <row r="45" spans="1:8" ht="43.2" x14ac:dyDescent="0.3">
      <c r="A45" s="67"/>
      <c r="B45" s="52"/>
      <c r="C45" s="8" t="s">
        <v>24</v>
      </c>
      <c r="D45" s="7">
        <f>D24</f>
        <v>0.38</v>
      </c>
      <c r="E45" s="66"/>
      <c r="F45" s="50"/>
      <c r="G45" s="50"/>
      <c r="H45" s="51"/>
    </row>
    <row r="46" spans="1:8" ht="28.8" x14ac:dyDescent="0.3">
      <c r="A46" s="67"/>
      <c r="B46" s="52"/>
      <c r="C46" s="8" t="s">
        <v>26</v>
      </c>
      <c r="D46" s="7">
        <f>D25</f>
        <v>0.75</v>
      </c>
      <c r="E46" s="66"/>
      <c r="F46" s="50"/>
      <c r="G46" s="50"/>
      <c r="H46" s="51"/>
    </row>
    <row r="47" spans="1:8" ht="6" customHeight="1" x14ac:dyDescent="0.3">
      <c r="A47" s="24"/>
      <c r="B47" s="25"/>
      <c r="C47" s="32"/>
      <c r="D47" s="27"/>
      <c r="E47" s="25"/>
      <c r="F47" s="29"/>
      <c r="G47" s="29"/>
      <c r="H47" s="36"/>
    </row>
    <row r="48" spans="1:8" ht="30" customHeight="1" x14ac:dyDescent="0.3">
      <c r="A48" s="67" t="s">
        <v>40</v>
      </c>
      <c r="B48" s="52" t="s">
        <v>44</v>
      </c>
      <c r="C48" s="6" t="s">
        <v>11</v>
      </c>
      <c r="D48" s="7">
        <f>D10</f>
        <v>0.99</v>
      </c>
      <c r="E48" s="66">
        <f>AVERAGE(D48:D51)</f>
        <v>0.76249999999999996</v>
      </c>
      <c r="F48" s="50" t="s">
        <v>51</v>
      </c>
      <c r="G48" s="50"/>
      <c r="H48" s="51"/>
    </row>
    <row r="49" spans="1:8" ht="72" x14ac:dyDescent="0.3">
      <c r="A49" s="67"/>
      <c r="B49" s="52"/>
      <c r="C49" s="8" t="s">
        <v>18</v>
      </c>
      <c r="D49" s="7">
        <f>D17</f>
        <v>0.51</v>
      </c>
      <c r="E49" s="66"/>
      <c r="F49" s="50"/>
      <c r="G49" s="50"/>
      <c r="H49" s="51"/>
    </row>
    <row r="50" spans="1:8" ht="43.2" x14ac:dyDescent="0.3">
      <c r="A50" s="67"/>
      <c r="B50" s="52"/>
      <c r="C50" s="8" t="s">
        <v>27</v>
      </c>
      <c r="D50" s="7">
        <f>D26</f>
        <v>0.6</v>
      </c>
      <c r="E50" s="66"/>
      <c r="F50" s="50"/>
      <c r="G50" s="50"/>
      <c r="H50" s="51"/>
    </row>
    <row r="51" spans="1:8" ht="57.6" x14ac:dyDescent="0.3">
      <c r="A51" s="67"/>
      <c r="B51" s="52"/>
      <c r="C51" s="8" t="s">
        <v>28</v>
      </c>
      <c r="D51" s="7">
        <f>D27</f>
        <v>0.95</v>
      </c>
      <c r="E51" s="66"/>
      <c r="F51" s="50"/>
      <c r="G51" s="50"/>
      <c r="H51" s="51"/>
    </row>
    <row r="52" spans="1:8" ht="7.2" customHeight="1" x14ac:dyDescent="0.3">
      <c r="A52" s="24"/>
      <c r="B52" s="25"/>
      <c r="C52" s="32"/>
      <c r="D52" s="27"/>
      <c r="E52" s="25"/>
      <c r="F52" s="29"/>
      <c r="G52" s="29"/>
      <c r="H52" s="36"/>
    </row>
    <row r="53" spans="1:8" ht="57.6" x14ac:dyDescent="0.3">
      <c r="A53" s="67" t="s">
        <v>41</v>
      </c>
      <c r="B53" s="52" t="s">
        <v>45</v>
      </c>
      <c r="C53" s="6" t="s">
        <v>12</v>
      </c>
      <c r="D53" s="7">
        <f>D11</f>
        <v>0.9</v>
      </c>
      <c r="E53" s="66">
        <f>AVERAGE(D53:D59)</f>
        <v>0.83000000000000007</v>
      </c>
      <c r="F53" s="50" t="s">
        <v>51</v>
      </c>
      <c r="G53" s="50"/>
      <c r="H53" s="51"/>
    </row>
    <row r="54" spans="1:8" ht="43.2" x14ac:dyDescent="0.3">
      <c r="A54" s="67"/>
      <c r="B54" s="52"/>
      <c r="C54" s="8" t="s">
        <v>19</v>
      </c>
      <c r="D54" s="7">
        <f>D18</f>
        <v>0.51</v>
      </c>
      <c r="E54" s="66"/>
      <c r="F54" s="50"/>
      <c r="G54" s="50"/>
      <c r="H54" s="51"/>
    </row>
    <row r="55" spans="1:8" ht="57.6" x14ac:dyDescent="0.3">
      <c r="A55" s="67"/>
      <c r="B55" s="52"/>
      <c r="C55" s="8" t="s">
        <v>20</v>
      </c>
      <c r="D55" s="7">
        <f>D19</f>
        <v>0.87</v>
      </c>
      <c r="E55" s="66"/>
      <c r="F55" s="50"/>
      <c r="G55" s="50"/>
      <c r="H55" s="51"/>
    </row>
    <row r="56" spans="1:8" ht="57.6" x14ac:dyDescent="0.3">
      <c r="A56" s="67"/>
      <c r="B56" s="52"/>
      <c r="C56" s="8" t="s">
        <v>30</v>
      </c>
      <c r="D56" s="7">
        <f>D28</f>
        <v>0.87</v>
      </c>
      <c r="E56" s="66"/>
      <c r="F56" s="50"/>
      <c r="G56" s="50"/>
      <c r="H56" s="51"/>
    </row>
    <row r="57" spans="1:8" ht="57.6" x14ac:dyDescent="0.3">
      <c r="A57" s="67"/>
      <c r="B57" s="52"/>
      <c r="C57" s="8" t="s">
        <v>29</v>
      </c>
      <c r="D57" s="7">
        <f>D29</f>
        <v>0.9</v>
      </c>
      <c r="E57" s="66"/>
      <c r="F57" s="50"/>
      <c r="G57" s="50"/>
      <c r="H57" s="51"/>
    </row>
    <row r="58" spans="1:8" ht="57.6" x14ac:dyDescent="0.3">
      <c r="A58" s="67"/>
      <c r="B58" s="52"/>
      <c r="C58" s="6" t="s">
        <v>31</v>
      </c>
      <c r="D58" s="7">
        <f>D30</f>
        <v>0.99</v>
      </c>
      <c r="E58" s="66"/>
      <c r="F58" s="50"/>
      <c r="G58" s="50"/>
      <c r="H58" s="51"/>
    </row>
    <row r="59" spans="1:8" ht="57.6" x14ac:dyDescent="0.3">
      <c r="A59" s="67"/>
      <c r="B59" s="52"/>
      <c r="C59" s="8" t="s">
        <v>32</v>
      </c>
      <c r="D59" s="7">
        <f>D31</f>
        <v>0.77</v>
      </c>
      <c r="E59" s="66"/>
      <c r="F59" s="50"/>
      <c r="G59" s="50"/>
      <c r="H59" s="51"/>
    </row>
    <row r="60" spans="1:8" ht="7.95" customHeight="1" x14ac:dyDescent="0.3">
      <c r="A60" s="24"/>
      <c r="B60" s="25"/>
      <c r="C60" s="25"/>
      <c r="D60" s="28"/>
      <c r="E60" s="25"/>
      <c r="F60" s="29"/>
      <c r="G60" s="29"/>
      <c r="H60" s="36"/>
    </row>
    <row r="61" spans="1:8" ht="45" customHeight="1" x14ac:dyDescent="0.3">
      <c r="A61" s="70" t="s">
        <v>42</v>
      </c>
      <c r="B61" s="52" t="s">
        <v>46</v>
      </c>
      <c r="C61" s="6" t="s">
        <v>13</v>
      </c>
      <c r="D61" s="7">
        <f>D12</f>
        <v>0.57999999999999996</v>
      </c>
      <c r="E61" s="66">
        <f>AVERAGE(D61:D70)</f>
        <v>0.74</v>
      </c>
      <c r="F61" s="50" t="s">
        <v>51</v>
      </c>
      <c r="G61" s="50"/>
      <c r="H61" s="51"/>
    </row>
    <row r="62" spans="1:8" ht="43.2" x14ac:dyDescent="0.3">
      <c r="A62" s="70"/>
      <c r="B62" s="52"/>
      <c r="C62" s="6" t="s">
        <v>14</v>
      </c>
      <c r="D62" s="7">
        <f>D13</f>
        <v>0.97</v>
      </c>
      <c r="E62" s="66"/>
      <c r="F62" s="50"/>
      <c r="G62" s="50"/>
      <c r="H62" s="51"/>
    </row>
    <row r="63" spans="1:8" ht="57.6" x14ac:dyDescent="0.3">
      <c r="A63" s="70"/>
      <c r="B63" s="52"/>
      <c r="C63" s="8" t="s">
        <v>21</v>
      </c>
      <c r="D63" s="7">
        <f>D20</f>
        <v>0.32</v>
      </c>
      <c r="E63" s="66"/>
      <c r="F63" s="50"/>
      <c r="G63" s="50"/>
      <c r="H63" s="51"/>
    </row>
    <row r="64" spans="1:8" ht="28.8" x14ac:dyDescent="0.3">
      <c r="A64" s="70"/>
      <c r="B64" s="52"/>
      <c r="C64" s="8" t="s">
        <v>22</v>
      </c>
      <c r="D64" s="7">
        <f>D21</f>
        <v>0.6</v>
      </c>
      <c r="E64" s="66"/>
      <c r="F64" s="50"/>
      <c r="G64" s="50"/>
      <c r="H64" s="51"/>
    </row>
    <row r="65" spans="1:8" ht="72" x14ac:dyDescent="0.3">
      <c r="A65" s="70"/>
      <c r="B65" s="52"/>
      <c r="C65" s="8" t="s">
        <v>23</v>
      </c>
      <c r="D65" s="7">
        <f>D22</f>
        <v>0.53</v>
      </c>
      <c r="E65" s="66"/>
      <c r="F65" s="50"/>
      <c r="G65" s="50"/>
      <c r="H65" s="51"/>
    </row>
    <row r="66" spans="1:8" ht="57.6" x14ac:dyDescent="0.3">
      <c r="A66" s="70"/>
      <c r="B66" s="52"/>
      <c r="C66" s="8" t="s">
        <v>33</v>
      </c>
      <c r="D66" s="7">
        <f>D32</f>
        <v>0.95</v>
      </c>
      <c r="E66" s="66"/>
      <c r="F66" s="50"/>
      <c r="G66" s="50"/>
      <c r="H66" s="51"/>
    </row>
    <row r="67" spans="1:8" ht="72" x14ac:dyDescent="0.3">
      <c r="A67" s="70"/>
      <c r="B67" s="52"/>
      <c r="C67" s="8" t="s">
        <v>34</v>
      </c>
      <c r="D67" s="7">
        <f>D33</f>
        <v>1</v>
      </c>
      <c r="E67" s="66"/>
      <c r="F67" s="50"/>
      <c r="G67" s="50"/>
      <c r="H67" s="51"/>
    </row>
    <row r="68" spans="1:8" ht="28.8" x14ac:dyDescent="0.3">
      <c r="A68" s="70"/>
      <c r="B68" s="52"/>
      <c r="C68" s="8" t="s">
        <v>35</v>
      </c>
      <c r="D68" s="7">
        <f>D34</f>
        <v>1</v>
      </c>
      <c r="E68" s="66"/>
      <c r="F68" s="50"/>
      <c r="G68" s="50"/>
      <c r="H68" s="51"/>
    </row>
    <row r="69" spans="1:8" ht="86.4" x14ac:dyDescent="0.3">
      <c r="A69" s="70"/>
      <c r="B69" s="52"/>
      <c r="C69" s="8" t="s">
        <v>36</v>
      </c>
      <c r="D69" s="7">
        <f>D35</f>
        <v>1</v>
      </c>
      <c r="E69" s="66"/>
      <c r="F69" s="50"/>
      <c r="G69" s="50"/>
      <c r="H69" s="51"/>
    </row>
    <row r="70" spans="1:8" ht="43.8" thickBot="1" x14ac:dyDescent="0.35">
      <c r="A70" s="71"/>
      <c r="B70" s="69"/>
      <c r="C70" s="37" t="s">
        <v>37</v>
      </c>
      <c r="D70" s="38">
        <f>D36</f>
        <v>0.45</v>
      </c>
      <c r="E70" s="68"/>
      <c r="F70" s="64"/>
      <c r="G70" s="64"/>
      <c r="H70" s="65"/>
    </row>
    <row r="71" spans="1:8" s="11" customFormat="1" x14ac:dyDescent="0.3">
      <c r="D71" s="12"/>
    </row>
    <row r="72" spans="1:8" s="11" customFormat="1" x14ac:dyDescent="0.3">
      <c r="D72" s="12"/>
    </row>
    <row r="73" spans="1:8" s="11" customFormat="1" x14ac:dyDescent="0.3">
      <c r="D73" s="12"/>
    </row>
    <row r="74" spans="1:8" s="11" customFormat="1" x14ac:dyDescent="0.3">
      <c r="D74" s="12"/>
    </row>
    <row r="75" spans="1:8" s="11" customFormat="1" x14ac:dyDescent="0.3">
      <c r="D75" s="12"/>
    </row>
    <row r="76" spans="1:8" x14ac:dyDescent="0.3">
      <c r="A76" s="11"/>
      <c r="B76" s="11"/>
      <c r="C76" s="11"/>
      <c r="D76" s="12"/>
      <c r="E76" s="11"/>
      <c r="F76" s="11"/>
      <c r="G76" s="11"/>
      <c r="H76" s="11"/>
    </row>
    <row r="77" spans="1:8" s="3" customFormat="1" x14ac:dyDescent="0.3">
      <c r="A77" s="11"/>
      <c r="B77" s="11"/>
      <c r="C77" s="11"/>
      <c r="D77" s="12"/>
      <c r="E77" s="11"/>
      <c r="F77" s="11"/>
      <c r="G77" s="11"/>
      <c r="H77" s="11"/>
    </row>
    <row r="78" spans="1:8" s="3" customFormat="1" x14ac:dyDescent="0.3">
      <c r="A78" s="11"/>
      <c r="B78" s="11"/>
      <c r="C78" s="11"/>
      <c r="D78" s="12"/>
      <c r="E78" s="11"/>
      <c r="F78" s="11"/>
      <c r="G78" s="11"/>
      <c r="H78" s="11"/>
    </row>
    <row r="79" spans="1:8" s="3" customFormat="1" x14ac:dyDescent="0.3">
      <c r="A79" s="11"/>
      <c r="B79" s="11"/>
      <c r="C79" s="11"/>
      <c r="D79" s="12"/>
      <c r="E79" s="11"/>
      <c r="F79" s="11"/>
      <c r="G79" s="11"/>
      <c r="H79" s="11"/>
    </row>
    <row r="80" spans="1:8" s="3" customFormat="1" ht="15" thickBot="1" x14ac:dyDescent="0.35">
      <c r="A80" s="11"/>
      <c r="B80" s="13" t="s">
        <v>55</v>
      </c>
      <c r="C80" s="11"/>
      <c r="D80" s="11"/>
      <c r="E80" s="39">
        <v>43833</v>
      </c>
      <c r="F80" s="11"/>
      <c r="G80" s="11"/>
      <c r="H80" s="11"/>
    </row>
    <row r="81" spans="1:9" s="3" customFormat="1" x14ac:dyDescent="0.3">
      <c r="A81" s="11"/>
      <c r="B81" s="12" t="s">
        <v>53</v>
      </c>
      <c r="C81" s="11"/>
      <c r="D81" s="11"/>
      <c r="E81" s="12" t="s">
        <v>50</v>
      </c>
      <c r="F81" s="11"/>
      <c r="G81" s="11"/>
      <c r="H81" s="11"/>
    </row>
    <row r="82" spans="1:9" s="3" customFormat="1" x14ac:dyDescent="0.3">
      <c r="A82" s="11"/>
      <c r="B82" s="11"/>
      <c r="C82" s="11"/>
      <c r="D82" s="11"/>
      <c r="E82" s="11"/>
      <c r="F82" s="11"/>
      <c r="G82" s="11"/>
      <c r="H82" s="11"/>
    </row>
    <row r="83" spans="1:9" s="3" customFormat="1" x14ac:dyDescent="0.3">
      <c r="A83" s="11"/>
      <c r="B83" s="11"/>
      <c r="C83" s="11"/>
      <c r="D83" s="11"/>
      <c r="E83" s="11"/>
      <c r="F83" s="11"/>
      <c r="G83" s="11"/>
      <c r="H83" s="11"/>
    </row>
    <row r="84" spans="1:9" s="3" customFormat="1" x14ac:dyDescent="0.3">
      <c r="D84" s="4"/>
      <c r="F84" s="11"/>
      <c r="G84" s="11"/>
      <c r="H84" s="11"/>
      <c r="I84" s="11"/>
    </row>
    <row r="85" spans="1:9" s="3" customFormat="1" x14ac:dyDescent="0.3">
      <c r="D85" s="4"/>
      <c r="F85" s="11"/>
      <c r="G85" s="11"/>
      <c r="H85" s="11"/>
      <c r="I85" s="11"/>
    </row>
    <row r="86" spans="1:9" s="3" customFormat="1" x14ac:dyDescent="0.3">
      <c r="D86" s="4"/>
      <c r="F86" s="11"/>
      <c r="G86" s="11"/>
      <c r="H86" s="11"/>
      <c r="I86" s="11"/>
    </row>
    <row r="87" spans="1:9" s="3" customFormat="1" x14ac:dyDescent="0.3">
      <c r="D87" s="4"/>
      <c r="F87" s="11"/>
      <c r="G87" s="11"/>
      <c r="H87" s="11"/>
      <c r="I87" s="11"/>
    </row>
    <row r="88" spans="1:9" s="3" customFormat="1" x14ac:dyDescent="0.3">
      <c r="D88" s="4"/>
      <c r="F88" s="11"/>
      <c r="G88" s="11"/>
      <c r="H88" s="11"/>
      <c r="I88" s="11"/>
    </row>
    <row r="89" spans="1:9" s="3" customFormat="1" x14ac:dyDescent="0.3">
      <c r="D89" s="4"/>
      <c r="F89" s="11"/>
      <c r="G89" s="11"/>
      <c r="H89" s="11"/>
      <c r="I89" s="11"/>
    </row>
    <row r="90" spans="1:9" s="3" customFormat="1" x14ac:dyDescent="0.3">
      <c r="D90" s="4"/>
      <c r="F90" s="11"/>
      <c r="G90" s="11"/>
      <c r="H90" s="11"/>
      <c r="I90" s="11"/>
    </row>
    <row r="91" spans="1:9" s="3" customFormat="1" x14ac:dyDescent="0.3">
      <c r="D91" s="4"/>
      <c r="F91" s="11"/>
      <c r="G91" s="11"/>
      <c r="H91" s="11"/>
      <c r="I91" s="11"/>
    </row>
    <row r="92" spans="1:9" s="3" customFormat="1" x14ac:dyDescent="0.3">
      <c r="D92" s="4"/>
      <c r="F92" s="11"/>
      <c r="G92" s="11"/>
      <c r="H92" s="11"/>
      <c r="I92" s="11"/>
    </row>
    <row r="93" spans="1:9" s="3" customFormat="1" x14ac:dyDescent="0.3">
      <c r="D93" s="4"/>
      <c r="F93" s="11"/>
      <c r="G93" s="11"/>
      <c r="H93" s="11"/>
      <c r="I93" s="11"/>
    </row>
    <row r="94" spans="1:9" s="3" customFormat="1" x14ac:dyDescent="0.3">
      <c r="D94" s="4"/>
      <c r="F94" s="11"/>
      <c r="G94" s="11"/>
      <c r="H94" s="11"/>
      <c r="I94" s="11"/>
    </row>
    <row r="95" spans="1:9" s="3" customFormat="1" x14ac:dyDescent="0.3">
      <c r="D95" s="4"/>
      <c r="F95" s="11"/>
      <c r="G95" s="11"/>
      <c r="H95" s="11"/>
      <c r="I95" s="11"/>
    </row>
    <row r="96" spans="1:9" s="3" customFormat="1" x14ac:dyDescent="0.3">
      <c r="D96" s="4"/>
      <c r="F96" s="11"/>
      <c r="G96" s="11"/>
      <c r="H96" s="11"/>
      <c r="I96" s="11"/>
    </row>
    <row r="97" spans="4:9" s="3" customFormat="1" x14ac:dyDescent="0.3">
      <c r="D97" s="4"/>
      <c r="F97" s="11"/>
      <c r="G97" s="11"/>
      <c r="H97" s="11"/>
      <c r="I97" s="11"/>
    </row>
    <row r="98" spans="4:9" s="3" customFormat="1" x14ac:dyDescent="0.3">
      <c r="D98" s="4"/>
      <c r="F98" s="11"/>
      <c r="G98" s="11"/>
      <c r="H98" s="11"/>
      <c r="I98" s="11"/>
    </row>
    <row r="99" spans="4:9" s="3" customFormat="1" x14ac:dyDescent="0.3">
      <c r="D99" s="4"/>
      <c r="F99" s="11"/>
      <c r="G99" s="11"/>
      <c r="H99" s="11"/>
      <c r="I99" s="11"/>
    </row>
    <row r="100" spans="4:9" s="3" customFormat="1" x14ac:dyDescent="0.3">
      <c r="D100" s="4"/>
      <c r="F100" s="11"/>
      <c r="G100" s="11"/>
      <c r="H100" s="11"/>
      <c r="I100" s="11"/>
    </row>
    <row r="101" spans="4:9" s="3" customFormat="1" x14ac:dyDescent="0.3">
      <c r="D101" s="4"/>
      <c r="F101" s="11"/>
      <c r="G101" s="11"/>
      <c r="H101" s="11"/>
      <c r="I101" s="11"/>
    </row>
    <row r="102" spans="4:9" x14ac:dyDescent="0.3">
      <c r="F102" s="11"/>
      <c r="G102" s="11"/>
      <c r="H102" s="11"/>
      <c r="I102" s="11"/>
    </row>
  </sheetData>
  <mergeCells count="36">
    <mergeCell ref="E48:E51"/>
    <mergeCell ref="B40:B46"/>
    <mergeCell ref="B48:B51"/>
    <mergeCell ref="F48:H51"/>
    <mergeCell ref="F53:H59"/>
    <mergeCell ref="F61:H70"/>
    <mergeCell ref="B15:B22"/>
    <mergeCell ref="A15:A22"/>
    <mergeCell ref="E40:E46"/>
    <mergeCell ref="A40:A46"/>
    <mergeCell ref="E61:E70"/>
    <mergeCell ref="B24:B36"/>
    <mergeCell ref="A24:A36"/>
    <mergeCell ref="G15:G22"/>
    <mergeCell ref="G24:G36"/>
    <mergeCell ref="B53:B59"/>
    <mergeCell ref="B61:B70"/>
    <mergeCell ref="A61:A70"/>
    <mergeCell ref="A53:A59"/>
    <mergeCell ref="E53:E59"/>
    <mergeCell ref="A48:A51"/>
    <mergeCell ref="A5:B5"/>
    <mergeCell ref="A1:H1"/>
    <mergeCell ref="A38:H38"/>
    <mergeCell ref="F39:H39"/>
    <mergeCell ref="F40:H46"/>
    <mergeCell ref="B7:B13"/>
    <mergeCell ref="A7:A13"/>
    <mergeCell ref="F7:F13"/>
    <mergeCell ref="G7:G13"/>
    <mergeCell ref="G5:H5"/>
    <mergeCell ref="H7:H13"/>
    <mergeCell ref="H15:H22"/>
    <mergeCell ref="H24:H36"/>
    <mergeCell ref="F15:F22"/>
    <mergeCell ref="F24:F36"/>
  </mergeCells>
  <pageMargins left="0.70866141732283505" right="0.70866141732283505" top="0.35433070866141703" bottom="0" header="0.31496062992126" footer="0.31496062992126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Octubre-Diciembre 2019</vt:lpstr>
      <vt:lpstr>'Octubre-Diciembre 2019'!Área_de_impresión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Gerson Ruben Mena Rodriguez</cp:lastModifiedBy>
  <cp:lastPrinted>2019-07-08T18:54:46Z</cp:lastPrinted>
  <dcterms:created xsi:type="dcterms:W3CDTF">2018-07-10T21:04:09Z</dcterms:created>
  <dcterms:modified xsi:type="dcterms:W3CDTF">2020-01-07T19:04:51Z</dcterms:modified>
</cp:coreProperties>
</file>