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-my.sharepoint.com/personal/lgermosen_idac_gov_do/Documents/Desktop/Trnasparencia Noviembre/correro/"/>
    </mc:Choice>
  </mc:AlternateContent>
  <xr:revisionPtr revIDLastSave="0" documentId="8_{E6B1F654-5F87-4F3E-A6FA-13B1BDC9C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1" i="5" l="1"/>
  <c r="M215" i="5"/>
  <c r="M209" i="5"/>
  <c r="M203" i="5"/>
  <c r="M141" i="5" l="1"/>
  <c r="M135" i="5"/>
  <c r="M129" i="5"/>
  <c r="M123" i="5"/>
  <c r="M117" i="5"/>
  <c r="M111" i="5"/>
  <c r="M105" i="5"/>
  <c r="M80" i="5"/>
  <c r="M74" i="5"/>
  <c r="M68" i="5"/>
  <c r="M62" i="5"/>
  <c r="M56" i="5"/>
  <c r="M92" i="5"/>
  <c r="M86" i="5"/>
  <c r="L32" i="5" l="1"/>
  <c r="L31" i="5"/>
  <c r="L42" i="5"/>
  <c r="L215" i="5"/>
  <c r="L221" i="5"/>
  <c r="L209" i="5"/>
  <c r="L203" i="5"/>
  <c r="L129" i="5" l="1"/>
  <c r="L141" i="5"/>
  <c r="L135" i="5"/>
  <c r="L123" i="5"/>
  <c r="L117" i="5"/>
  <c r="L111" i="5"/>
  <c r="L105" i="5"/>
  <c r="L86" i="5"/>
  <c r="L92" i="5"/>
  <c r="L80" i="5"/>
  <c r="L74" i="5"/>
  <c r="L68" i="5"/>
  <c r="L62" i="5"/>
  <c r="L56" i="5"/>
  <c r="K215" i="5"/>
  <c r="K221" i="5"/>
  <c r="K209" i="5"/>
  <c r="K203" i="5"/>
  <c r="K141" i="5" l="1"/>
  <c r="K135" i="5"/>
  <c r="K129" i="5"/>
  <c r="K123" i="5"/>
  <c r="K117" i="5"/>
  <c r="K111" i="5"/>
  <c r="K105" i="5"/>
  <c r="K92" i="5"/>
  <c r="K86" i="5"/>
  <c r="K80" i="5"/>
  <c r="K74" i="5"/>
  <c r="K68" i="5"/>
  <c r="K62" i="5"/>
  <c r="K56" i="5"/>
  <c r="J221" i="5"/>
  <c r="J215" i="5"/>
  <c r="J209" i="5"/>
  <c r="J203" i="5"/>
  <c r="J129" i="5" l="1"/>
  <c r="J141" i="5"/>
  <c r="J135" i="5"/>
  <c r="J123" i="5"/>
  <c r="J117" i="5"/>
  <c r="J111" i="5"/>
  <c r="J105" i="5"/>
  <c r="J92" i="5"/>
  <c r="J86" i="5"/>
  <c r="J80" i="5"/>
  <c r="J74" i="5"/>
  <c r="J68" i="5"/>
  <c r="J62" i="5"/>
  <c r="J56" i="5"/>
  <c r="I74" i="5" l="1"/>
  <c r="I86" i="5"/>
  <c r="I221" i="5"/>
  <c r="I215" i="5"/>
  <c r="I203" i="5"/>
  <c r="I141" i="5" l="1"/>
  <c r="I135" i="5"/>
  <c r="I129" i="5"/>
  <c r="I123" i="5"/>
  <c r="H123" i="5"/>
  <c r="I117" i="5"/>
  <c r="I111" i="5"/>
  <c r="I105" i="5"/>
  <c r="I92" i="5"/>
  <c r="I80" i="5"/>
  <c r="I68" i="5"/>
  <c r="I62" i="5"/>
  <c r="I56" i="5"/>
  <c r="H221" i="5" l="1"/>
  <c r="H215" i="5"/>
  <c r="H209" i="5"/>
  <c r="H203" i="5"/>
  <c r="H141" i="5"/>
  <c r="H135" i="5"/>
  <c r="H129" i="5"/>
  <c r="H117" i="5"/>
  <c r="H111" i="5"/>
  <c r="H105" i="5"/>
  <c r="H56" i="5"/>
  <c r="H62" i="5"/>
  <c r="H68" i="5"/>
  <c r="H74" i="5"/>
  <c r="H80" i="5"/>
  <c r="H86" i="5"/>
  <c r="H92" i="5"/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K32" i="5"/>
  <c r="J32" i="5"/>
  <c r="I32" i="5"/>
  <c r="H32" i="5"/>
  <c r="F32" i="5"/>
  <c r="D32" i="5"/>
  <c r="C32" i="5"/>
  <c r="N31" i="5"/>
  <c r="M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<sst xmlns="http://schemas.openxmlformats.org/spreadsheetml/2006/main" count="483" uniqueCount="83">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</sst>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6" xfId="0" applyBorder="1"/>
    <xf numFmtId="0" fontId="0" fillId="0" borderId="1" xfId="0" applyBorder="1"/>
    <xf numFmtId="0" fontId="2" fillId="2" borderId="0" xfId="0" applyFont="1" applyFill="1"/>
    <xf numFmtId="0" fontId="9" fillId="2" borderId="0" xfId="0" applyFont="1" applyFill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4716704</c:v>
                </c:pt>
                <c:pt idx="1">
                  <c:v>706904</c:v>
                </c:pt>
                <c:pt idx="2">
                  <c:v>9936463</c:v>
                </c:pt>
                <c:pt idx="3">
                  <c:v>225683</c:v>
                </c:pt>
                <c:pt idx="4">
                  <c:v>2026870</c:v>
                </c:pt>
                <c:pt idx="5">
                  <c:v>37238</c:v>
                </c:pt>
                <c:pt idx="6">
                  <c:v>80183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Enero-Noviembre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435541</c:v>
                </c:pt>
                <c:pt idx="1">
                  <c:v>43869</c:v>
                </c:pt>
                <c:pt idx="2">
                  <c:v>923750</c:v>
                </c:pt>
                <c:pt idx="3">
                  <c:v>20001</c:v>
                </c:pt>
                <c:pt idx="4">
                  <c:v>201143</c:v>
                </c:pt>
                <c:pt idx="5">
                  <c:v>3057</c:v>
                </c:pt>
                <c:pt idx="6">
                  <c:v>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529483</c:v>
                </c:pt>
                <c:pt idx="1">
                  <c:v>54524</c:v>
                </c:pt>
                <c:pt idx="2">
                  <c:v>1038681</c:v>
                </c:pt>
                <c:pt idx="3">
                  <c:v>22749</c:v>
                </c:pt>
                <c:pt idx="4">
                  <c:v>247748</c:v>
                </c:pt>
                <c:pt idx="5">
                  <c:v>3839</c:v>
                </c:pt>
                <c:pt idx="6">
                  <c:v>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516783</c:v>
                </c:pt>
                <c:pt idx="1">
                  <c:v>46117</c:v>
                </c:pt>
                <c:pt idx="2">
                  <c:v>903985</c:v>
                </c:pt>
                <c:pt idx="3">
                  <c:v>23283</c:v>
                </c:pt>
                <c:pt idx="4">
                  <c:v>242341</c:v>
                </c:pt>
                <c:pt idx="5">
                  <c:v>4068</c:v>
                </c:pt>
                <c:pt idx="6">
                  <c:v>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392294</c:v>
                </c:pt>
                <c:pt idx="1">
                  <c:v>28512</c:v>
                </c:pt>
                <c:pt idx="2">
                  <c:v>620972</c:v>
                </c:pt>
                <c:pt idx="3">
                  <c:v>13263</c:v>
                </c:pt>
                <c:pt idx="4">
                  <c:v>161472</c:v>
                </c:pt>
                <c:pt idx="5">
                  <c:v>3150</c:v>
                </c:pt>
                <c:pt idx="6">
                  <c:v>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398681</c:v>
                </c:pt>
                <c:pt idx="1">
                  <c:v>36756</c:v>
                </c:pt>
                <c:pt idx="2">
                  <c:v>705247</c:v>
                </c:pt>
                <c:pt idx="3">
                  <c:v>4422</c:v>
                </c:pt>
                <c:pt idx="4">
                  <c:v>158503</c:v>
                </c:pt>
                <c:pt idx="5">
                  <c:v>2349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421352</c:v>
                </c:pt>
                <c:pt idx="1">
                  <c:v>56304</c:v>
                </c:pt>
                <c:pt idx="2">
                  <c:v>869733</c:v>
                </c:pt>
                <c:pt idx="3">
                  <c:v>14047</c:v>
                </c:pt>
                <c:pt idx="4">
                  <c:v>160791</c:v>
                </c:pt>
                <c:pt idx="5">
                  <c:v>3670</c:v>
                </c:pt>
                <c:pt idx="6">
                  <c:v>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Enero-Noviembre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ndar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5072599</c:v>
                </c:pt>
                <c:pt idx="1">
                  <c:v>767188</c:v>
                </c:pt>
                <c:pt idx="2">
                  <c:v>9147111</c:v>
                </c:pt>
                <c:pt idx="3">
                  <c:v>121641</c:v>
                </c:pt>
                <c:pt idx="4">
                  <c:v>2043683</c:v>
                </c:pt>
                <c:pt idx="5">
                  <c:v>45881</c:v>
                </c:pt>
                <c:pt idx="6">
                  <c:v>91049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Op.'!$C$177:$C$184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4716704</c:v>
                </c:pt>
                <c:pt idx="1">
                  <c:v>706904</c:v>
                </c:pt>
                <c:pt idx="2">
                  <c:v>9936463</c:v>
                </c:pt>
                <c:pt idx="3">
                  <c:v>225683</c:v>
                </c:pt>
                <c:pt idx="4">
                  <c:v>2026870</c:v>
                </c:pt>
                <c:pt idx="5">
                  <c:v>37238</c:v>
                </c:pt>
                <c:pt idx="6">
                  <c:v>80183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35084</c:v>
                </c:pt>
                <c:pt idx="1">
                  <c:v>4965</c:v>
                </c:pt>
                <c:pt idx="2">
                  <c:v>64124</c:v>
                </c:pt>
                <c:pt idx="3">
                  <c:v>2605</c:v>
                </c:pt>
                <c:pt idx="4">
                  <c:v>14582</c:v>
                </c:pt>
                <c:pt idx="5">
                  <c:v>3165</c:v>
                </c:pt>
                <c:pt idx="6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759638</xdr:colOff>
      <xdr:row>147</xdr:row>
      <xdr:rowOff>134887</xdr:rowOff>
    </xdr:from>
    <xdr:to>
      <xdr:col>14</xdr:col>
      <xdr:colOff>181267</xdr:colOff>
      <xdr:row>170</xdr:row>
      <xdr:rowOff>1959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746174</xdr:colOff>
      <xdr:row>170</xdr:row>
      <xdr:rowOff>56022</xdr:rowOff>
    </xdr:from>
    <xdr:to>
      <xdr:col>14</xdr:col>
      <xdr:colOff>269959</xdr:colOff>
      <xdr:row>192</xdr:row>
      <xdr:rowOff>41900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Enero-Noviembre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Enero-Noviembre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zoomScale="90" zoomScaleNormal="90" zoomScalePageLayoutView="55" workbookViewId="0">
      <selection activeCell="A225" sqref="A225:O225"/>
    </sheetView>
  </sheetViews>
  <sheetFormatPr baseColWidth="10" defaultColWidth="11.42578125" defaultRowHeight="12.75" x14ac:dyDescent="0.2"/>
  <cols>
    <col min="1" max="1" width="18.28515625" style="1" customWidth="1"/>
    <col min="2" max="2" width="12.7109375" style="1" customWidth="1"/>
    <col min="3" max="14" width="12.28515625" style="1" customWidth="1"/>
    <col min="15" max="15" width="11.85546875" style="1" customWidth="1"/>
    <col min="16" max="16" width="12.28515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.75" customHeight="1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35084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4716704</v>
      </c>
      <c r="O16" s="17"/>
    </row>
    <row r="17" spans="1:15" ht="14.25" x14ac:dyDescent="0.2">
      <c r="A17" s="20" t="s">
        <v>23</v>
      </c>
      <c r="B17" s="21">
        <f>+O63+O112</f>
        <v>4965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706904</v>
      </c>
      <c r="O17" s="17"/>
    </row>
    <row r="18" spans="1:15" ht="14.25" x14ac:dyDescent="0.2">
      <c r="A18" s="20" t="s">
        <v>24</v>
      </c>
      <c r="B18" s="21">
        <f>+O69+O118</f>
        <v>64124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9936463</v>
      </c>
      <c r="O18" s="17"/>
    </row>
    <row r="19" spans="1:15" ht="14.25" x14ac:dyDescent="0.2">
      <c r="A19" s="20" t="s">
        <v>25</v>
      </c>
      <c r="B19" s="21">
        <f>+O75+O124</f>
        <v>2605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225683</v>
      </c>
      <c r="O19" s="17"/>
    </row>
    <row r="20" spans="1:15" ht="14.25" x14ac:dyDescent="0.2">
      <c r="A20" s="20" t="s">
        <v>26</v>
      </c>
      <c r="B20" s="21">
        <f>+O81+O130</f>
        <v>14582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2026870</v>
      </c>
      <c r="O20" s="17"/>
    </row>
    <row r="21" spans="1:15" ht="14.25" x14ac:dyDescent="0.2">
      <c r="A21" s="20" t="s">
        <v>27</v>
      </c>
      <c r="B21" s="21">
        <f>+O87+O136</f>
        <v>3165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37238</v>
      </c>
      <c r="O21" s="17"/>
    </row>
    <row r="22" spans="1:15" ht="14.25" x14ac:dyDescent="0.2">
      <c r="A22" s="20" t="s">
        <v>28</v>
      </c>
      <c r="B22" s="21">
        <f>+O93+O142</f>
        <v>596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80183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4" t="s">
        <v>79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>+SUM(H54,H60,H66,H72,H84,H78,H90)</f>
        <v>800718</v>
      </c>
      <c r="I31" s="6">
        <f>+SUM(I54,I60,I66,I72,I84,I78,I90)</f>
        <v>932771</v>
      </c>
      <c r="J31" s="6">
        <f t="shared" si="0"/>
        <v>797559</v>
      </c>
      <c r="K31" s="6">
        <f t="shared" si="0"/>
        <v>556417</v>
      </c>
      <c r="L31" s="6">
        <f t="shared" si="0"/>
        <v>643808</v>
      </c>
      <c r="M31" s="6">
        <f t="shared" si="0"/>
        <v>762001</v>
      </c>
      <c r="N31" s="6">
        <f t="shared" si="0"/>
        <v>0</v>
      </c>
      <c r="O31" s="6">
        <f>SUM(C31:N31)</f>
        <v>8428299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>+SUM(H55,H61,H67,H73,H85,H79,H91)</f>
        <v>753432</v>
      </c>
      <c r="I32" s="6">
        <f>+SUM(I55,I61,I67,I73,I85,I79,I91)</f>
        <v>894055</v>
      </c>
      <c r="J32" s="6">
        <f t="shared" si="1"/>
        <v>885630</v>
      </c>
      <c r="K32" s="6">
        <f t="shared" si="1"/>
        <v>629990</v>
      </c>
      <c r="L32" s="6">
        <f t="shared" si="1"/>
        <v>629231</v>
      </c>
      <c r="M32" s="6">
        <f t="shared" si="1"/>
        <v>721381</v>
      </c>
      <c r="N32" s="6">
        <f t="shared" si="1"/>
        <v>0</v>
      </c>
      <c r="O32" s="6">
        <f>SUM(C32:N32)</f>
        <v>8667416</v>
      </c>
    </row>
    <row r="33" spans="1:16" x14ac:dyDescent="0.2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1554150</v>
      </c>
      <c r="I33" s="6">
        <f t="shared" si="2"/>
        <v>1826826</v>
      </c>
      <c r="J33" s="6">
        <f t="shared" si="2"/>
        <v>1683189</v>
      </c>
      <c r="K33" s="6">
        <f t="shared" si="2"/>
        <v>1186407</v>
      </c>
      <c r="L33" s="6">
        <f t="shared" si="2"/>
        <v>1273039</v>
      </c>
      <c r="M33" s="6">
        <f t="shared" si="2"/>
        <v>1483382</v>
      </c>
      <c r="N33" s="6">
        <f t="shared" si="2"/>
        <v>0</v>
      </c>
      <c r="O33" s="6">
        <f>SUM(O31:O32)</f>
        <v>17095715</v>
      </c>
    </row>
    <row r="34" spans="1:16" x14ac:dyDescent="0.2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38848</v>
      </c>
      <c r="I35" s="6">
        <f t="shared" si="3"/>
        <v>39159</v>
      </c>
      <c r="J35" s="6">
        <f t="shared" si="3"/>
        <v>27863</v>
      </c>
      <c r="K35" s="6">
        <f t="shared" si="3"/>
        <v>17427</v>
      </c>
      <c r="L35" s="6">
        <f t="shared" si="3"/>
        <v>20585</v>
      </c>
      <c r="M35" s="6">
        <f t="shared" si="3"/>
        <v>26702</v>
      </c>
      <c r="N35" s="6">
        <f t="shared" si="3"/>
        <v>0</v>
      </c>
      <c r="O35" s="6">
        <f>SUM(C35:N35)</f>
        <v>314472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37630</v>
      </c>
      <c r="I36" s="6">
        <f t="shared" si="4"/>
        <v>36866</v>
      </c>
      <c r="J36" s="6">
        <f t="shared" si="4"/>
        <v>32459</v>
      </c>
      <c r="K36" s="6">
        <f t="shared" si="4"/>
        <v>18645</v>
      </c>
      <c r="L36" s="6">
        <f t="shared" si="4"/>
        <v>20142</v>
      </c>
      <c r="M36" s="6">
        <f t="shared" si="4"/>
        <v>24072</v>
      </c>
      <c r="N36" s="6">
        <f t="shared" si="4"/>
        <v>0</v>
      </c>
      <c r="O36" s="6">
        <f>SUM(C36:N36)</f>
        <v>319858</v>
      </c>
    </row>
    <row r="37" spans="1:16" x14ac:dyDescent="0.2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76478</v>
      </c>
      <c r="I37" s="6">
        <f t="shared" si="5"/>
        <v>76025</v>
      </c>
      <c r="J37" s="6">
        <f t="shared" si="5"/>
        <v>60322</v>
      </c>
      <c r="K37" s="6">
        <f>+SUM(K105,K111,K117,K123,K129,K135,K141)</f>
        <v>36072</v>
      </c>
      <c r="L37" s="6">
        <f>+SUM(L105,L111,L117,L123,L129,L135,L141)</f>
        <v>40727</v>
      </c>
      <c r="M37" s="6">
        <f t="shared" si="5"/>
        <v>50774</v>
      </c>
      <c r="N37" s="6">
        <f t="shared" si="5"/>
        <v>0</v>
      </c>
      <c r="O37" s="6">
        <f t="shared" si="5"/>
        <v>634330</v>
      </c>
    </row>
    <row r="38" spans="1:16" x14ac:dyDescent="0.2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1630628</v>
      </c>
      <c r="I38" s="22">
        <f t="shared" si="6"/>
        <v>1902851</v>
      </c>
      <c r="J38" s="22">
        <f t="shared" si="6"/>
        <v>1743511</v>
      </c>
      <c r="K38" s="22">
        <f t="shared" si="6"/>
        <v>1222479</v>
      </c>
      <c r="L38" s="22">
        <f t="shared" si="6"/>
        <v>1313766</v>
      </c>
      <c r="M38" s="22">
        <f t="shared" si="6"/>
        <v>1534156</v>
      </c>
      <c r="N38" s="22">
        <f t="shared" si="6"/>
        <v>0</v>
      </c>
      <c r="O38" s="22">
        <f t="shared" si="6"/>
        <v>17730045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44" t="s">
        <v>82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10583</v>
      </c>
      <c r="I42" s="6">
        <f t="shared" si="7"/>
        <v>12059</v>
      </c>
      <c r="J42" s="6">
        <f t="shared" si="7"/>
        <v>11281</v>
      </c>
      <c r="K42" s="6">
        <f t="shared" si="7"/>
        <v>8466</v>
      </c>
      <c r="L42" s="6">
        <f t="shared" si="7"/>
        <v>9043</v>
      </c>
      <c r="M42" s="6">
        <f t="shared" si="7"/>
        <v>10138</v>
      </c>
      <c r="N42" s="6">
        <f t="shared" si="7"/>
        <v>0</v>
      </c>
      <c r="O42" s="6">
        <f>SUM(C42:N42)</f>
        <v>116748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832</v>
      </c>
      <c r="I43" s="6">
        <f t="shared" si="8"/>
        <v>831</v>
      </c>
      <c r="J43" s="6">
        <f t="shared" si="8"/>
        <v>717</v>
      </c>
      <c r="K43" s="6">
        <f t="shared" si="8"/>
        <v>500</v>
      </c>
      <c r="L43" s="6">
        <f t="shared" si="8"/>
        <v>615</v>
      </c>
      <c r="M43" s="6">
        <f t="shared" si="8"/>
        <v>802</v>
      </c>
      <c r="N43" s="6">
        <f t="shared" si="8"/>
        <v>0</v>
      </c>
      <c r="O43" s="6">
        <f>SUM(C43:N43)</f>
        <v>8373</v>
      </c>
    </row>
    <row r="44" spans="1:16" x14ac:dyDescent="0.2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11415</v>
      </c>
      <c r="I44" s="22">
        <f t="shared" si="9"/>
        <v>12890</v>
      </c>
      <c r="J44" s="22">
        <f t="shared" si="9"/>
        <v>11998</v>
      </c>
      <c r="K44" s="22">
        <f t="shared" si="9"/>
        <v>8966</v>
      </c>
      <c r="L44" s="22">
        <f t="shared" si="9"/>
        <v>9658</v>
      </c>
      <c r="M44" s="22">
        <f t="shared" si="9"/>
        <v>10940</v>
      </c>
      <c r="N44" s="22">
        <f t="shared" si="9"/>
        <v>0</v>
      </c>
      <c r="O44" s="22">
        <f>SUM(O42:O43)</f>
        <v>125121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3" t="s">
        <v>30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2" t="s">
        <v>80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>
        <v>223072</v>
      </c>
      <c r="I54" s="6">
        <v>267868</v>
      </c>
      <c r="J54" s="6">
        <v>244213</v>
      </c>
      <c r="K54" s="6">
        <v>182251</v>
      </c>
      <c r="L54" s="6">
        <v>196853</v>
      </c>
      <c r="M54" s="6">
        <v>212960</v>
      </c>
      <c r="N54" s="6"/>
      <c r="O54" s="6">
        <f>SUM(C54:N54)</f>
        <v>2298879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>
        <v>209807</v>
      </c>
      <c r="I55" s="6">
        <v>258051</v>
      </c>
      <c r="J55" s="6">
        <v>268933</v>
      </c>
      <c r="K55" s="6">
        <v>207450</v>
      </c>
      <c r="L55" s="6">
        <v>199189</v>
      </c>
      <c r="M55" s="6">
        <v>205340</v>
      </c>
      <c r="N55" s="6"/>
      <c r="O55" s="6">
        <f>SUM(C55:N55)</f>
        <v>2389874</v>
      </c>
    </row>
    <row r="56" spans="1:16" x14ac:dyDescent="0.2">
      <c r="A56" s="30" t="s">
        <v>22</v>
      </c>
      <c r="B56" s="5" t="s">
        <v>13</v>
      </c>
      <c r="C56" s="6">
        <f t="shared" ref="C56:I56" si="10">SUM(C54:C55)</f>
        <v>463140</v>
      </c>
      <c r="D56" s="6">
        <f t="shared" si="10"/>
        <v>364216</v>
      </c>
      <c r="E56" s="6">
        <f t="shared" si="10"/>
        <v>394434</v>
      </c>
      <c r="F56" s="6">
        <f t="shared" si="10"/>
        <v>399045</v>
      </c>
      <c r="G56" s="6">
        <f t="shared" si="10"/>
        <v>391931</v>
      </c>
      <c r="H56" s="6">
        <f t="shared" si="10"/>
        <v>432879</v>
      </c>
      <c r="I56" s="6">
        <f t="shared" si="10"/>
        <v>525919</v>
      </c>
      <c r="J56" s="6">
        <f>SUM(J54:J55)</f>
        <v>513146</v>
      </c>
      <c r="K56" s="6">
        <f>SUM(K54:K55)</f>
        <v>389701</v>
      </c>
      <c r="L56" s="6">
        <f>SUM(L54:L55)</f>
        <v>396042</v>
      </c>
      <c r="M56" s="6">
        <f>SUM(M54:M55)</f>
        <v>418300</v>
      </c>
      <c r="N56" s="6"/>
      <c r="O56" s="6">
        <f>SUM(C56:N56)</f>
        <v>4688753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>
        <v>3118</v>
      </c>
      <c r="I57" s="6">
        <v>3653</v>
      </c>
      <c r="J57" s="6">
        <v>3579</v>
      </c>
      <c r="K57" s="6">
        <v>2881</v>
      </c>
      <c r="L57" s="6">
        <v>2929</v>
      </c>
      <c r="M57" s="6">
        <v>2946</v>
      </c>
      <c r="N57" s="6"/>
      <c r="O57" s="6">
        <f>SUM(C57:N57)</f>
        <v>34304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>
        <v>23561</v>
      </c>
      <c r="I60" s="6">
        <v>28992</v>
      </c>
      <c r="J60" s="6">
        <v>21841</v>
      </c>
      <c r="K60" s="6">
        <v>13588</v>
      </c>
      <c r="L60" s="6">
        <v>20243</v>
      </c>
      <c r="M60" s="6">
        <v>30607</v>
      </c>
      <c r="N60" s="6"/>
      <c r="O60" s="6">
        <f>SUM(C60:N60)</f>
        <v>343340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>
        <v>20265</v>
      </c>
      <c r="I61" s="6">
        <v>25498</v>
      </c>
      <c r="J61" s="6">
        <v>24239</v>
      </c>
      <c r="K61" s="6">
        <v>14920</v>
      </c>
      <c r="L61" s="6">
        <v>16294</v>
      </c>
      <c r="M61" s="6">
        <v>24855</v>
      </c>
      <c r="N61" s="6"/>
      <c r="O61" s="6">
        <f>SUM(C61:N61)</f>
        <v>349264</v>
      </c>
    </row>
    <row r="62" spans="1:16" x14ac:dyDescent="0.2">
      <c r="A62" s="30" t="s">
        <v>23</v>
      </c>
      <c r="B62" s="5" t="s">
        <v>13</v>
      </c>
      <c r="C62" s="6">
        <f t="shared" ref="C62:I62" si="11">SUM(C60:C61)</f>
        <v>104946</v>
      </c>
      <c r="D62" s="6">
        <f t="shared" si="11"/>
        <v>95955</v>
      </c>
      <c r="E62" s="6">
        <f t="shared" si="11"/>
        <v>107368</v>
      </c>
      <c r="F62" s="6">
        <f t="shared" si="11"/>
        <v>84812</v>
      </c>
      <c r="G62" s="6">
        <f t="shared" si="11"/>
        <v>34620</v>
      </c>
      <c r="H62" s="6">
        <f t="shared" si="11"/>
        <v>43826</v>
      </c>
      <c r="I62" s="6">
        <f t="shared" si="11"/>
        <v>54490</v>
      </c>
      <c r="J62" s="6">
        <f>SUM(J60:J61)</f>
        <v>46080</v>
      </c>
      <c r="K62" s="6">
        <f>SUM(K60:K61)</f>
        <v>28508</v>
      </c>
      <c r="L62" s="6">
        <f>SUM(L60:L61)</f>
        <v>36537</v>
      </c>
      <c r="M62" s="6">
        <f>SUM(M60:M61)</f>
        <v>55462</v>
      </c>
      <c r="N62" s="6"/>
      <c r="O62" s="6">
        <f>SUM(C62:N62)</f>
        <v>692604</v>
      </c>
    </row>
    <row r="63" spans="1:16" ht="15" x14ac:dyDescent="0.2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39">
        <v>227</v>
      </c>
      <c r="H63" s="6">
        <v>310</v>
      </c>
      <c r="I63" s="6">
        <v>374</v>
      </c>
      <c r="J63" s="6">
        <v>322</v>
      </c>
      <c r="K63" s="6">
        <v>200</v>
      </c>
      <c r="L63" s="6">
        <v>294</v>
      </c>
      <c r="M63" s="6">
        <v>433</v>
      </c>
      <c r="N63" s="6"/>
      <c r="O63" s="6">
        <f>SUM(C63:N63)</f>
        <v>4570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>
        <v>431077</v>
      </c>
      <c r="I66" s="6">
        <v>488800</v>
      </c>
      <c r="J66" s="6">
        <v>404369</v>
      </c>
      <c r="K66" s="6">
        <v>282290</v>
      </c>
      <c r="L66" s="6">
        <v>340807</v>
      </c>
      <c r="M66" s="6">
        <v>423085</v>
      </c>
      <c r="N66" s="6"/>
      <c r="O66" s="6">
        <f>SUM(C66:N66)</f>
        <v>4645678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>
        <v>419374</v>
      </c>
      <c r="I67" s="6">
        <v>477955</v>
      </c>
      <c r="J67" s="6">
        <v>443574</v>
      </c>
      <c r="K67" s="6">
        <v>305671</v>
      </c>
      <c r="L67" s="6">
        <v>327125</v>
      </c>
      <c r="M67" s="6">
        <v>400930</v>
      </c>
      <c r="N67" s="6"/>
      <c r="O67" s="6">
        <f>SUM(C67:N67)</f>
        <v>4732920</v>
      </c>
    </row>
    <row r="68" spans="1:15" x14ac:dyDescent="0.2">
      <c r="A68" s="30" t="s">
        <v>24</v>
      </c>
      <c r="B68" s="5" t="s">
        <v>13</v>
      </c>
      <c r="C68" s="6">
        <f t="shared" ref="C68:I68" si="12">SUM(C66:C67)</f>
        <v>961973</v>
      </c>
      <c r="D68" s="6">
        <f t="shared" si="12"/>
        <v>872312</v>
      </c>
      <c r="E68" s="6">
        <f t="shared" si="12"/>
        <v>1037405</v>
      </c>
      <c r="F68" s="6">
        <f t="shared" si="12"/>
        <v>937149</v>
      </c>
      <c r="G68" s="6">
        <f t="shared" si="12"/>
        <v>824702</v>
      </c>
      <c r="H68" s="6">
        <f t="shared" si="12"/>
        <v>850451</v>
      </c>
      <c r="I68" s="6">
        <f t="shared" si="12"/>
        <v>966755</v>
      </c>
      <c r="J68" s="6">
        <f>SUM(J66:J67)</f>
        <v>847943</v>
      </c>
      <c r="K68" s="6">
        <f>SUM(K66:K67)</f>
        <v>587961</v>
      </c>
      <c r="L68" s="6">
        <f>SUM(L66:L67)</f>
        <v>667932</v>
      </c>
      <c r="M68" s="6">
        <f>SUM(M66:M67)</f>
        <v>824015</v>
      </c>
      <c r="N68" s="6"/>
      <c r="O68" s="6">
        <f>SUM(C68:N68)</f>
        <v>9378598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>
        <v>5546</v>
      </c>
      <c r="I69" s="6">
        <v>6145</v>
      </c>
      <c r="J69" s="6">
        <v>5488</v>
      </c>
      <c r="K69" s="6">
        <v>4027</v>
      </c>
      <c r="L69" s="6">
        <v>4480</v>
      </c>
      <c r="M69" s="6">
        <v>5268</v>
      </c>
      <c r="N69" s="6"/>
      <c r="O69" s="6">
        <f>SUM(C69:N69)</f>
        <v>60252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>
        <v>10714</v>
      </c>
      <c r="I72" s="6">
        <v>11722</v>
      </c>
      <c r="J72" s="6">
        <v>11294</v>
      </c>
      <c r="K72" s="6">
        <v>5511</v>
      </c>
      <c r="L72" s="6">
        <v>4728</v>
      </c>
      <c r="M72" s="6">
        <v>7205</v>
      </c>
      <c r="N72" s="6"/>
      <c r="O72" s="6">
        <f>SUM(C72:N72)</f>
        <v>96892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>
        <v>9168</v>
      </c>
      <c r="I73" s="6">
        <v>10843</v>
      </c>
      <c r="J73" s="6">
        <v>11822</v>
      </c>
      <c r="K73" s="6">
        <v>7631</v>
      </c>
      <c r="L73" s="6">
        <v>4196</v>
      </c>
      <c r="M73" s="6">
        <v>6494</v>
      </c>
      <c r="N73" s="6"/>
      <c r="O73" s="6">
        <f>SUM(C73:N73)</f>
        <v>99160</v>
      </c>
    </row>
    <row r="74" spans="1:15" x14ac:dyDescent="0.2">
      <c r="A74" s="30" t="s">
        <v>25</v>
      </c>
      <c r="B74" s="5" t="s">
        <v>13</v>
      </c>
      <c r="C74" s="6">
        <f t="shared" ref="C74:I74" si="13">SUM(C72:C73)</f>
        <v>23366</v>
      </c>
      <c r="D74" s="6">
        <f t="shared" si="13"/>
        <v>19551</v>
      </c>
      <c r="E74" s="6">
        <f t="shared" si="13"/>
        <v>21933</v>
      </c>
      <c r="F74" s="6">
        <f t="shared" si="13"/>
        <v>17910</v>
      </c>
      <c r="G74" s="6">
        <f t="shared" si="13"/>
        <v>11964</v>
      </c>
      <c r="H74" s="6">
        <f t="shared" si="13"/>
        <v>19882</v>
      </c>
      <c r="I74" s="6">
        <f t="shared" si="13"/>
        <v>22565</v>
      </c>
      <c r="J74" s="6">
        <f>SUM(J72:J73)</f>
        <v>23116</v>
      </c>
      <c r="K74" s="6">
        <f>SUM(K72:K73)</f>
        <v>13142</v>
      </c>
      <c r="L74" s="6">
        <f>SUM(L72:L73)</f>
        <v>8924</v>
      </c>
      <c r="M74" s="6">
        <f>SUM(M72:M73)</f>
        <v>13699</v>
      </c>
      <c r="N74" s="6"/>
      <c r="O74" s="6">
        <f>SUM(C74:N74)</f>
        <v>196052</v>
      </c>
    </row>
    <row r="75" spans="1:15" ht="15" x14ac:dyDescent="0.2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39">
        <v>87</v>
      </c>
      <c r="H75" s="6">
        <v>106</v>
      </c>
      <c r="I75" s="6">
        <v>110</v>
      </c>
      <c r="J75" s="6">
        <v>105</v>
      </c>
      <c r="K75" s="6">
        <v>76</v>
      </c>
      <c r="L75" s="6">
        <v>75</v>
      </c>
      <c r="M75" s="6">
        <v>168</v>
      </c>
      <c r="N75" s="6"/>
      <c r="O75" s="6">
        <f>SUM(C75:N75)</f>
        <v>1666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>
        <v>109084</v>
      </c>
      <c r="I78" s="6">
        <v>130344</v>
      </c>
      <c r="J78" s="6">
        <v>110674</v>
      </c>
      <c r="K78" s="6">
        <v>70184</v>
      </c>
      <c r="L78" s="6">
        <v>78319</v>
      </c>
      <c r="M78" s="6">
        <v>81955</v>
      </c>
      <c r="N78" s="6"/>
      <c r="O78" s="6">
        <f>SUM(C78:N78)</f>
        <v>986542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>
        <v>92038</v>
      </c>
      <c r="I79" s="6">
        <v>117372</v>
      </c>
      <c r="J79" s="6">
        <v>131531</v>
      </c>
      <c r="K79" s="6">
        <v>91254</v>
      </c>
      <c r="L79" s="6">
        <v>80167</v>
      </c>
      <c r="M79" s="6">
        <v>78544</v>
      </c>
      <c r="N79" s="6"/>
      <c r="O79" s="6">
        <f>SUM(C79:N79)</f>
        <v>1039448</v>
      </c>
    </row>
    <row r="80" spans="1:15" x14ac:dyDescent="0.2">
      <c r="A80" s="30" t="s">
        <v>26</v>
      </c>
      <c r="B80" s="5" t="s">
        <v>13</v>
      </c>
      <c r="C80" s="6">
        <f t="shared" ref="C80:I80" si="14">SUM(C78:C79)</f>
        <v>191774</v>
      </c>
      <c r="D80" s="6">
        <f t="shared" si="14"/>
        <v>156667</v>
      </c>
      <c r="E80" s="6">
        <f t="shared" si="14"/>
        <v>166964</v>
      </c>
      <c r="F80" s="6">
        <f t="shared" si="14"/>
        <v>172419</v>
      </c>
      <c r="G80" s="6">
        <f t="shared" si="14"/>
        <v>166700</v>
      </c>
      <c r="H80" s="6">
        <f t="shared" si="14"/>
        <v>201122</v>
      </c>
      <c r="I80" s="6">
        <f t="shared" si="14"/>
        <v>247716</v>
      </c>
      <c r="J80" s="6">
        <f>SUM(J78:J79)</f>
        <v>242205</v>
      </c>
      <c r="K80" s="6">
        <f>SUM(K78:K79)</f>
        <v>161438</v>
      </c>
      <c r="L80" s="6">
        <f>SUM(L78:L79)</f>
        <v>158486</v>
      </c>
      <c r="M80" s="6">
        <f>SUM(M78:M79)</f>
        <v>160499</v>
      </c>
      <c r="N80" s="6"/>
      <c r="O80" s="6">
        <f>SUM(C80:N80)</f>
        <v>2025990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>
        <v>1389</v>
      </c>
      <c r="I81" s="6">
        <v>1643</v>
      </c>
      <c r="J81" s="6">
        <v>1651</v>
      </c>
      <c r="K81" s="6">
        <v>1176</v>
      </c>
      <c r="L81" s="6">
        <v>1144</v>
      </c>
      <c r="M81" s="6">
        <v>1175</v>
      </c>
      <c r="N81" s="6"/>
      <c r="O81" s="6">
        <f>SUM(C81:N81)</f>
        <v>14345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>
        <v>1432</v>
      </c>
      <c r="I84" s="6">
        <v>2070</v>
      </c>
      <c r="J84" s="6">
        <v>1707</v>
      </c>
      <c r="K84" s="6">
        <v>1451</v>
      </c>
      <c r="L84" s="6">
        <v>1557</v>
      </c>
      <c r="M84" s="6">
        <v>1740</v>
      </c>
      <c r="N84" s="6"/>
      <c r="O84" s="6">
        <f>SUM(C84:N84)</f>
        <v>17215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>
        <v>1332</v>
      </c>
      <c r="I85" s="6">
        <v>1495</v>
      </c>
      <c r="J85" s="6">
        <v>2064</v>
      </c>
      <c r="K85" s="6">
        <v>1419</v>
      </c>
      <c r="L85" s="6">
        <v>1505</v>
      </c>
      <c r="M85" s="6">
        <v>1426</v>
      </c>
      <c r="N85" s="6"/>
      <c r="O85" s="6">
        <f>SUM(C85:N85)</f>
        <v>16619</v>
      </c>
    </row>
    <row r="86" spans="1:15" x14ac:dyDescent="0.2">
      <c r="A86" s="31" t="s">
        <v>37</v>
      </c>
      <c r="B86" s="5" t="s">
        <v>13</v>
      </c>
      <c r="C86" s="6">
        <f t="shared" ref="C86:I86" si="15">SUM(C84:C85)</f>
        <v>3363</v>
      </c>
      <c r="D86" s="6">
        <f t="shared" si="15"/>
        <v>2500</v>
      </c>
      <c r="E86" s="6">
        <f t="shared" si="15"/>
        <v>2806</v>
      </c>
      <c r="F86" s="6">
        <f t="shared" si="15"/>
        <v>2923</v>
      </c>
      <c r="G86" s="6">
        <f t="shared" si="15"/>
        <v>3044</v>
      </c>
      <c r="H86" s="6">
        <f t="shared" si="15"/>
        <v>2764</v>
      </c>
      <c r="I86" s="6">
        <f t="shared" si="15"/>
        <v>3565</v>
      </c>
      <c r="J86" s="6">
        <f>SUM(J84:J85)</f>
        <v>3771</v>
      </c>
      <c r="K86" s="6">
        <f>SUM(K84:K85)</f>
        <v>2870</v>
      </c>
      <c r="L86" s="6">
        <f>SUM(L84:L85)</f>
        <v>3062</v>
      </c>
      <c r="M86" s="6">
        <f>SUM(M84:M85)</f>
        <v>3166</v>
      </c>
      <c r="N86" s="6"/>
      <c r="O86" s="6">
        <f>SUM(C86:N86)</f>
        <v>33834</v>
      </c>
    </row>
    <row r="87" spans="1:15" ht="15" x14ac:dyDescent="0.2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39">
        <v>114</v>
      </c>
      <c r="H87" s="6">
        <v>96</v>
      </c>
      <c r="I87" s="6">
        <v>110</v>
      </c>
      <c r="J87" s="6">
        <v>107</v>
      </c>
      <c r="K87" s="6">
        <v>92</v>
      </c>
      <c r="L87" s="6">
        <v>103</v>
      </c>
      <c r="M87" s="6">
        <v>94</v>
      </c>
      <c r="N87" s="6"/>
      <c r="O87" s="6">
        <f>SUM(C87:N87)</f>
        <v>1134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>
        <v>1778</v>
      </c>
      <c r="I90" s="6">
        <v>2975</v>
      </c>
      <c r="J90" s="6">
        <v>3461</v>
      </c>
      <c r="K90" s="6">
        <v>1142</v>
      </c>
      <c r="L90" s="6">
        <v>1301</v>
      </c>
      <c r="M90" s="6">
        <v>4449</v>
      </c>
      <c r="N90" s="6"/>
      <c r="O90" s="6">
        <f>SUM(C90:N90)</f>
        <v>39753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>
        <v>1448</v>
      </c>
      <c r="I91" s="6">
        <v>2841</v>
      </c>
      <c r="J91" s="6">
        <v>3467</v>
      </c>
      <c r="K91" s="6">
        <v>1645</v>
      </c>
      <c r="L91" s="6">
        <v>755</v>
      </c>
      <c r="M91" s="6">
        <v>3792</v>
      </c>
      <c r="N91" s="6"/>
      <c r="O91" s="6">
        <f>SUM(C91:N91)</f>
        <v>40131</v>
      </c>
    </row>
    <row r="92" spans="1:15" x14ac:dyDescent="0.2">
      <c r="A92" s="31" t="s">
        <v>28</v>
      </c>
      <c r="B92" s="5" t="s">
        <v>13</v>
      </c>
      <c r="C92" s="6">
        <f t="shared" ref="C92:I92" si="16">SUM(C90:C91)</f>
        <v>12024</v>
      </c>
      <c r="D92" s="6">
        <f t="shared" si="16"/>
        <v>11851</v>
      </c>
      <c r="E92" s="6">
        <f t="shared" si="16"/>
        <v>13488</v>
      </c>
      <c r="F92" s="6">
        <f t="shared" si="16"/>
        <v>9575</v>
      </c>
      <c r="G92" s="6">
        <f t="shared" si="16"/>
        <v>3892</v>
      </c>
      <c r="H92" s="6">
        <f t="shared" si="16"/>
        <v>3226</v>
      </c>
      <c r="I92" s="6">
        <f t="shared" si="16"/>
        <v>5816</v>
      </c>
      <c r="J92" s="6">
        <f>SUM(J90:J91)</f>
        <v>6928</v>
      </c>
      <c r="K92" s="6">
        <f>SUM(K90:K91)</f>
        <v>2787</v>
      </c>
      <c r="L92" s="6">
        <f>SUM(L90:L91)</f>
        <v>2056</v>
      </c>
      <c r="M92" s="6">
        <f>SUM(M90:M91)</f>
        <v>8241</v>
      </c>
      <c r="N92" s="6"/>
      <c r="O92" s="6">
        <f>SUM(C92:N92)</f>
        <v>79884</v>
      </c>
    </row>
    <row r="93" spans="1:15" ht="15" x14ac:dyDescent="0.2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39">
        <v>22</v>
      </c>
      <c r="H93" s="6">
        <v>18</v>
      </c>
      <c r="I93" s="6">
        <v>24</v>
      </c>
      <c r="J93" s="6">
        <v>29</v>
      </c>
      <c r="K93" s="6">
        <v>14</v>
      </c>
      <c r="L93" s="6">
        <v>18</v>
      </c>
      <c r="M93" s="6">
        <v>54</v>
      </c>
      <c r="N93" s="6"/>
      <c r="O93" s="6">
        <f>SUM(C93:N93)</f>
        <v>477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3" t="s">
        <v>40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2" t="s">
        <v>81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ht="14.25" customHeight="1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>
        <v>1235</v>
      </c>
      <c r="I103" s="6">
        <v>1950</v>
      </c>
      <c r="J103" s="6">
        <v>1668</v>
      </c>
      <c r="K103" s="6">
        <v>1226</v>
      </c>
      <c r="L103" s="6">
        <v>1189</v>
      </c>
      <c r="M103" s="6">
        <v>1424</v>
      </c>
      <c r="N103" s="6"/>
      <c r="O103" s="6">
        <f>SUM(C103:N103)</f>
        <v>13349</v>
      </c>
    </row>
    <row r="104" spans="1:16" ht="15.6" customHeight="1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>
        <v>1427</v>
      </c>
      <c r="I104" s="6">
        <v>1614</v>
      </c>
      <c r="J104" s="6">
        <v>1969</v>
      </c>
      <c r="K104" s="6">
        <v>1367</v>
      </c>
      <c r="L104" s="6">
        <v>1450</v>
      </c>
      <c r="M104" s="6">
        <v>1628</v>
      </c>
      <c r="N104" s="6"/>
      <c r="O104" s="6">
        <f>SUM(C104:N104)</f>
        <v>14602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I105" si="17">SUM(D103:D104)</f>
        <v>1941</v>
      </c>
      <c r="E105" s="6">
        <f t="shared" si="17"/>
        <v>2193</v>
      </c>
      <c r="F105" s="6">
        <f t="shared" si="17"/>
        <v>2942</v>
      </c>
      <c r="G105" s="6">
        <f t="shared" si="17"/>
        <v>2300</v>
      </c>
      <c r="H105" s="6">
        <f t="shared" si="17"/>
        <v>2662</v>
      </c>
      <c r="I105" s="6">
        <f t="shared" si="17"/>
        <v>3564</v>
      </c>
      <c r="J105" s="6">
        <f>SUM(J103:J104)</f>
        <v>3637</v>
      </c>
      <c r="K105" s="6">
        <f>SUM(K103:K104)</f>
        <v>2593</v>
      </c>
      <c r="L105" s="6">
        <f>SUM(L103:L104)</f>
        <v>2639</v>
      </c>
      <c r="M105" s="6">
        <f>SUM(M103:M104)</f>
        <v>3052</v>
      </c>
      <c r="N105" s="6"/>
      <c r="O105" s="6">
        <f>SUM(C105:N105)</f>
        <v>27951</v>
      </c>
      <c r="P105" s="8"/>
    </row>
    <row r="106" spans="1:16" ht="15" x14ac:dyDescent="0.2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8">
        <v>57</v>
      </c>
      <c r="H106" s="6">
        <v>62</v>
      </c>
      <c r="I106" s="6">
        <v>75</v>
      </c>
      <c r="J106" s="6">
        <v>79</v>
      </c>
      <c r="K106" s="6">
        <v>65</v>
      </c>
      <c r="L106" s="6">
        <v>69</v>
      </c>
      <c r="M106" s="6">
        <v>101</v>
      </c>
      <c r="N106" s="6"/>
      <c r="O106" s="6">
        <f>SUM(C106:N106)</f>
        <v>780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>
        <v>9</v>
      </c>
      <c r="I109" s="6">
        <v>14</v>
      </c>
      <c r="J109" s="6">
        <v>22</v>
      </c>
      <c r="K109" s="6">
        <v>2</v>
      </c>
      <c r="L109" s="6">
        <v>187</v>
      </c>
      <c r="M109" s="6">
        <v>575</v>
      </c>
      <c r="N109" s="6"/>
      <c r="O109" s="6">
        <f>SUM(C109:N109)</f>
        <v>6869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>
        <v>34</v>
      </c>
      <c r="I110" s="6">
        <v>20</v>
      </c>
      <c r="J110" s="6">
        <v>15</v>
      </c>
      <c r="K110" s="6">
        <v>2</v>
      </c>
      <c r="L110" s="6">
        <v>32</v>
      </c>
      <c r="M110" s="6">
        <v>267</v>
      </c>
      <c r="N110" s="6"/>
      <c r="O110" s="6">
        <f>SUM(C110:N110)</f>
        <v>7431</v>
      </c>
    </row>
    <row r="111" spans="1:16" x14ac:dyDescent="0.2">
      <c r="A111" s="30" t="s">
        <v>23</v>
      </c>
      <c r="B111" s="5" t="s">
        <v>13</v>
      </c>
      <c r="C111" s="6">
        <f t="shared" ref="C111:I111" si="18">SUM(C109:C110)</f>
        <v>2270</v>
      </c>
      <c r="D111" s="6">
        <f t="shared" si="18"/>
        <v>5841</v>
      </c>
      <c r="E111" s="6">
        <f t="shared" si="18"/>
        <v>3525</v>
      </c>
      <c r="F111" s="6">
        <f t="shared" si="18"/>
        <v>1220</v>
      </c>
      <c r="G111" s="6">
        <f t="shared" si="18"/>
        <v>265</v>
      </c>
      <c r="H111" s="6">
        <f t="shared" si="18"/>
        <v>43</v>
      </c>
      <c r="I111" s="6">
        <f t="shared" si="18"/>
        <v>34</v>
      </c>
      <c r="J111" s="6">
        <f>SUM(J109:J110)</f>
        <v>37</v>
      </c>
      <c r="K111" s="6">
        <f>SUM(K109:K110)</f>
        <v>4</v>
      </c>
      <c r="L111" s="6">
        <f>SUM(L109:L110)</f>
        <v>219</v>
      </c>
      <c r="M111" s="6">
        <f>SUM(M109:M110)</f>
        <v>842</v>
      </c>
      <c r="N111" s="6"/>
      <c r="O111" s="6">
        <f>SUM(C111:N111)</f>
        <v>14300</v>
      </c>
    </row>
    <row r="112" spans="1:16" ht="15" x14ac:dyDescent="0.2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39">
        <v>16</v>
      </c>
      <c r="H112" s="6">
        <v>23</v>
      </c>
      <c r="I112" s="6">
        <v>20</v>
      </c>
      <c r="J112" s="6">
        <v>22</v>
      </c>
      <c r="K112" s="6">
        <v>5</v>
      </c>
      <c r="L112" s="6">
        <v>15</v>
      </c>
      <c r="M112" s="6">
        <v>27</v>
      </c>
      <c r="N112" s="6"/>
      <c r="O112" s="6">
        <f>SUM(C112:N112)</f>
        <v>395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>
        <v>37336</v>
      </c>
      <c r="I115" s="6">
        <v>36952</v>
      </c>
      <c r="J115" s="6">
        <v>25843</v>
      </c>
      <c r="K115" s="6">
        <v>15955</v>
      </c>
      <c r="L115" s="6">
        <v>18890</v>
      </c>
      <c r="M115" s="6">
        <v>24146</v>
      </c>
      <c r="N115" s="6"/>
      <c r="O115" s="6">
        <f>SUM(C115:N115)</f>
        <v>279061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>
        <v>35963</v>
      </c>
      <c r="I116" s="6">
        <v>34974</v>
      </c>
      <c r="J116" s="6">
        <v>30199</v>
      </c>
      <c r="K116" s="6">
        <v>17056</v>
      </c>
      <c r="L116" s="6">
        <v>18425</v>
      </c>
      <c r="M116" s="6">
        <v>21572</v>
      </c>
      <c r="N116" s="6"/>
      <c r="O116" s="6">
        <f>SUM(C116:N116)</f>
        <v>278804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I117" si="19">SUM(E115:E116)</f>
        <v>59629</v>
      </c>
      <c r="F117" s="6">
        <f t="shared" si="19"/>
        <v>38335</v>
      </c>
      <c r="G117" s="6">
        <f t="shared" si="19"/>
        <v>46479</v>
      </c>
      <c r="H117" s="6">
        <f t="shared" si="19"/>
        <v>73299</v>
      </c>
      <c r="I117" s="6">
        <f t="shared" si="19"/>
        <v>71926</v>
      </c>
      <c r="J117" s="6">
        <f>SUM(J115:J116)</f>
        <v>56042</v>
      </c>
      <c r="K117" s="6">
        <f>SUM(K115:K116)</f>
        <v>33011</v>
      </c>
      <c r="L117" s="6">
        <f>SUM(L115:L116)</f>
        <v>37315</v>
      </c>
      <c r="M117" s="6">
        <f>SUM(M115:M116)</f>
        <v>45718</v>
      </c>
      <c r="N117" s="6"/>
      <c r="O117" s="6">
        <f>SUM(C117:N117)</f>
        <v>557865</v>
      </c>
    </row>
    <row r="118" spans="1:15" ht="15" x14ac:dyDescent="0.2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8">
        <v>306</v>
      </c>
      <c r="H118" s="6">
        <v>512</v>
      </c>
      <c r="I118" s="6">
        <v>492</v>
      </c>
      <c r="J118" s="6">
        <v>363</v>
      </c>
      <c r="K118" s="6">
        <v>198</v>
      </c>
      <c r="L118" s="6">
        <v>265</v>
      </c>
      <c r="M118" s="6">
        <v>306</v>
      </c>
      <c r="N118" s="6"/>
      <c r="O118" s="6">
        <f>SUM(C118:N118)</f>
        <v>3872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>
        <v>66</v>
      </c>
      <c r="I121" s="6">
        <v>90</v>
      </c>
      <c r="J121" s="6">
        <v>80</v>
      </c>
      <c r="K121" s="6">
        <v>46</v>
      </c>
      <c r="L121" s="6">
        <v>147</v>
      </c>
      <c r="M121" s="6">
        <v>171</v>
      </c>
      <c r="N121" s="6"/>
      <c r="O121" s="6">
        <f>SUM(C121:N121)</f>
        <v>12831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>
        <v>53</v>
      </c>
      <c r="I122" s="6">
        <v>94</v>
      </c>
      <c r="J122" s="6">
        <v>87</v>
      </c>
      <c r="K122" s="6">
        <v>75</v>
      </c>
      <c r="L122" s="6">
        <v>79</v>
      </c>
      <c r="M122" s="6">
        <v>177</v>
      </c>
      <c r="N122" s="6"/>
      <c r="O122" s="6">
        <f>SUM(C122:N122)</f>
        <v>16800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I123" si="20">SUM(E121:E122)</f>
        <v>8734</v>
      </c>
      <c r="F123" s="6">
        <f t="shared" si="20"/>
        <v>1274</v>
      </c>
      <c r="G123" s="6">
        <f t="shared" si="20"/>
        <v>126</v>
      </c>
      <c r="H123" s="6">
        <f t="shared" si="20"/>
        <v>119</v>
      </c>
      <c r="I123" s="6">
        <f t="shared" si="20"/>
        <v>184</v>
      </c>
      <c r="J123" s="6">
        <f>SUM(J121:J122)</f>
        <v>167</v>
      </c>
      <c r="K123" s="6">
        <f>SUM(K121:K122)</f>
        <v>121</v>
      </c>
      <c r="L123" s="6">
        <f>SUM(L121:L122)</f>
        <v>226</v>
      </c>
      <c r="M123" s="6">
        <f>SUM(M121:M122)</f>
        <v>348</v>
      </c>
      <c r="N123" s="6"/>
      <c r="O123" s="6">
        <f>SUM(C123:N123)</f>
        <v>29631</v>
      </c>
    </row>
    <row r="124" spans="1:15" ht="15" x14ac:dyDescent="0.2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8">
        <v>33</v>
      </c>
      <c r="H124" s="6">
        <v>29</v>
      </c>
      <c r="I124" s="6">
        <v>45</v>
      </c>
      <c r="J124" s="6">
        <v>58</v>
      </c>
      <c r="K124" s="6">
        <v>41</v>
      </c>
      <c r="L124" s="6">
        <v>65</v>
      </c>
      <c r="M124" s="6">
        <v>100</v>
      </c>
      <c r="N124" s="6"/>
      <c r="O124" s="6">
        <f>SUM(C124:N124)</f>
        <v>939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>
        <v>11</v>
      </c>
      <c r="I127" s="6">
        <v>22</v>
      </c>
      <c r="J127" s="6">
        <v>88</v>
      </c>
      <c r="K127" s="6">
        <v>26</v>
      </c>
      <c r="L127" s="6">
        <v>17</v>
      </c>
      <c r="M127" s="6">
        <v>131</v>
      </c>
      <c r="N127" s="6"/>
      <c r="O127" s="6">
        <f>SUM(C127:N127)</f>
        <v>478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>
        <v>10</v>
      </c>
      <c r="I128" s="6">
        <v>10</v>
      </c>
      <c r="J128" s="6">
        <v>48</v>
      </c>
      <c r="K128" s="6">
        <v>8</v>
      </c>
      <c r="L128" s="6">
        <v>0</v>
      </c>
      <c r="M128" s="6">
        <v>161</v>
      </c>
      <c r="N128" s="6"/>
      <c r="O128" s="6">
        <f>SUM(C128:N128)</f>
        <v>402</v>
      </c>
    </row>
    <row r="129" spans="1:15" x14ac:dyDescent="0.2">
      <c r="A129" s="30" t="s">
        <v>26</v>
      </c>
      <c r="B129" s="5" t="s">
        <v>13</v>
      </c>
      <c r="C129" s="6">
        <f t="shared" ref="C129:I129" si="21">SUM(C127:C128)</f>
        <v>40</v>
      </c>
      <c r="D129" s="6">
        <f t="shared" si="21"/>
        <v>214</v>
      </c>
      <c r="E129" s="6">
        <f t="shared" si="21"/>
        <v>28</v>
      </c>
      <c r="F129" s="6">
        <f t="shared" si="21"/>
        <v>30</v>
      </c>
      <c r="G129" s="6">
        <f t="shared" si="21"/>
        <v>36</v>
      </c>
      <c r="H129" s="6">
        <f t="shared" si="21"/>
        <v>21</v>
      </c>
      <c r="I129" s="6">
        <f t="shared" si="21"/>
        <v>32</v>
      </c>
      <c r="J129" s="6">
        <f>SUM(J127:J128)</f>
        <v>136</v>
      </c>
      <c r="K129" s="6">
        <f>SUM(K127:K128)</f>
        <v>34</v>
      </c>
      <c r="L129" s="6">
        <f>SUM(L127:L128)</f>
        <v>17</v>
      </c>
      <c r="M129" s="6">
        <f>SUM(M127:M128)</f>
        <v>292</v>
      </c>
      <c r="N129" s="6"/>
      <c r="O129" s="6">
        <f>SUM(C129:N129)</f>
        <v>880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>
        <v>16</v>
      </c>
      <c r="I130" s="6">
        <v>25</v>
      </c>
      <c r="J130" s="6">
        <v>19</v>
      </c>
      <c r="K130" s="6">
        <v>25</v>
      </c>
      <c r="L130" s="6">
        <v>13</v>
      </c>
      <c r="M130" s="6">
        <v>41</v>
      </c>
      <c r="N130" s="6"/>
      <c r="O130" s="6">
        <f>SUM(C130:N130)</f>
        <v>237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>
        <v>170</v>
      </c>
      <c r="I133" s="6">
        <v>131</v>
      </c>
      <c r="J133" s="6">
        <v>156</v>
      </c>
      <c r="K133" s="6">
        <v>149</v>
      </c>
      <c r="L133" s="6">
        <v>146</v>
      </c>
      <c r="M133" s="6">
        <v>248</v>
      </c>
      <c r="N133" s="6"/>
      <c r="O133" s="6">
        <f>SUM(C133:N133)</f>
        <v>1748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>
        <v>123</v>
      </c>
      <c r="I134" s="6">
        <v>143</v>
      </c>
      <c r="J134" s="6">
        <v>141</v>
      </c>
      <c r="K134" s="6">
        <v>131</v>
      </c>
      <c r="L134" s="6">
        <v>147</v>
      </c>
      <c r="M134" s="6">
        <v>256</v>
      </c>
      <c r="N134" s="6"/>
      <c r="O134" s="6">
        <f>SUM(C134:N134)</f>
        <v>1656</v>
      </c>
    </row>
    <row r="135" spans="1:15" x14ac:dyDescent="0.2">
      <c r="A135" s="31" t="s">
        <v>37</v>
      </c>
      <c r="B135" s="5" t="s">
        <v>13</v>
      </c>
      <c r="C135" s="6">
        <f t="shared" ref="C135:I135" si="22">SUM(C133:C134)</f>
        <v>250</v>
      </c>
      <c r="D135" s="6">
        <f t="shared" si="22"/>
        <v>273</v>
      </c>
      <c r="E135" s="6">
        <f t="shared" si="22"/>
        <v>379</v>
      </c>
      <c r="F135" s="6">
        <f t="shared" si="22"/>
        <v>242</v>
      </c>
      <c r="G135" s="6">
        <f t="shared" si="22"/>
        <v>319</v>
      </c>
      <c r="H135" s="6">
        <f t="shared" si="22"/>
        <v>293</v>
      </c>
      <c r="I135" s="6">
        <f t="shared" si="22"/>
        <v>274</v>
      </c>
      <c r="J135" s="6">
        <f>SUM(J133:J134)</f>
        <v>297</v>
      </c>
      <c r="K135" s="6">
        <f>SUM(K133:K134)</f>
        <v>280</v>
      </c>
      <c r="L135" s="6">
        <f>SUM(L133:L134)</f>
        <v>293</v>
      </c>
      <c r="M135" s="6">
        <f>SUM(M133:M134)</f>
        <v>504</v>
      </c>
      <c r="N135" s="6"/>
      <c r="O135" s="6">
        <f>SUM(C135:N135)</f>
        <v>3404</v>
      </c>
    </row>
    <row r="136" spans="1:15" ht="15" x14ac:dyDescent="0.2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8">
        <v>187</v>
      </c>
      <c r="H136" s="6">
        <v>180</v>
      </c>
      <c r="I136" s="6">
        <v>172</v>
      </c>
      <c r="J136" s="6">
        <v>172</v>
      </c>
      <c r="K136" s="6">
        <v>160</v>
      </c>
      <c r="L136" s="6">
        <v>180</v>
      </c>
      <c r="M136" s="6">
        <v>219</v>
      </c>
      <c r="N136" s="6"/>
      <c r="O136" s="6">
        <f>SUM(C136:N136)</f>
        <v>2031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>
        <v>21</v>
      </c>
      <c r="I139" s="6">
        <v>0</v>
      </c>
      <c r="J139" s="6">
        <v>6</v>
      </c>
      <c r="K139" s="6">
        <v>23</v>
      </c>
      <c r="L139" s="6">
        <v>9</v>
      </c>
      <c r="M139" s="6">
        <v>7</v>
      </c>
      <c r="N139" s="6"/>
      <c r="O139" s="6">
        <f>SUM(C139:N139)</f>
        <v>136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>
        <v>20</v>
      </c>
      <c r="I140" s="6">
        <v>11</v>
      </c>
      <c r="J140" s="6">
        <v>0</v>
      </c>
      <c r="K140" s="6">
        <v>6</v>
      </c>
      <c r="L140" s="6">
        <v>9</v>
      </c>
      <c r="M140" s="6">
        <v>11</v>
      </c>
      <c r="N140" s="6"/>
      <c r="O140" s="6">
        <f>SUM(C140:N140)</f>
        <v>163</v>
      </c>
    </row>
    <row r="141" spans="1:15" x14ac:dyDescent="0.2">
      <c r="A141" s="31" t="s">
        <v>28</v>
      </c>
      <c r="B141" s="5" t="s">
        <v>13</v>
      </c>
      <c r="C141" s="6">
        <f t="shared" ref="C141:I141" si="23">SUM(C139:C140)</f>
        <v>54</v>
      </c>
      <c r="D141" s="6">
        <f t="shared" si="23"/>
        <v>33</v>
      </c>
      <c r="E141" s="6">
        <f t="shared" si="23"/>
        <v>49</v>
      </c>
      <c r="F141" s="6">
        <f t="shared" si="23"/>
        <v>15</v>
      </c>
      <c r="G141" s="6">
        <f t="shared" si="23"/>
        <v>25</v>
      </c>
      <c r="H141" s="6">
        <f t="shared" si="23"/>
        <v>41</v>
      </c>
      <c r="I141" s="6">
        <f t="shared" si="23"/>
        <v>11</v>
      </c>
      <c r="J141" s="6">
        <f>SUM(J139:J140)</f>
        <v>6</v>
      </c>
      <c r="K141" s="6">
        <f>SUM(K139:K140)</f>
        <v>29</v>
      </c>
      <c r="L141" s="6">
        <f>SUM(L139:L140)</f>
        <v>18</v>
      </c>
      <c r="M141" s="6">
        <f>SUM(M139:M140)</f>
        <v>18</v>
      </c>
      <c r="N141" s="6"/>
      <c r="O141" s="6">
        <f>SUM(C141:N141)</f>
        <v>299</v>
      </c>
    </row>
    <row r="142" spans="1:15" ht="15" x14ac:dyDescent="0.2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8">
        <v>12</v>
      </c>
      <c r="H142" s="6">
        <v>10</v>
      </c>
      <c r="I142" s="6">
        <v>2</v>
      </c>
      <c r="J142" s="6">
        <v>4</v>
      </c>
      <c r="K142" s="6">
        <v>6</v>
      </c>
      <c r="L142" s="6">
        <v>8</v>
      </c>
      <c r="M142" s="6">
        <v>8</v>
      </c>
      <c r="N142" s="6"/>
      <c r="O142" s="6">
        <f>SUM(C142:N142)</f>
        <v>119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24">+C56+C105</f>
        <v>463568</v>
      </c>
      <c r="D154" s="11">
        <f t="shared" si="24"/>
        <v>366157</v>
      </c>
      <c r="E154" s="11">
        <f t="shared" si="24"/>
        <v>396627</v>
      </c>
      <c r="F154" s="11">
        <f t="shared" si="24"/>
        <v>401987</v>
      </c>
      <c r="G154" s="11">
        <f t="shared" si="24"/>
        <v>394231</v>
      </c>
      <c r="H154" s="11">
        <f>+H56+H105</f>
        <v>435541</v>
      </c>
      <c r="I154" s="11">
        <f>+I56+I105</f>
        <v>529483</v>
      </c>
      <c r="J154" s="11">
        <f t="shared" si="24"/>
        <v>516783</v>
      </c>
      <c r="K154" s="11">
        <f t="shared" si="24"/>
        <v>392294</v>
      </c>
      <c r="L154" s="11">
        <f t="shared" si="24"/>
        <v>398681</v>
      </c>
      <c r="M154" s="11">
        <f t="shared" si="24"/>
        <v>421352</v>
      </c>
      <c r="N154" s="11">
        <f t="shared" si="24"/>
        <v>0</v>
      </c>
      <c r="O154" s="8"/>
    </row>
    <row r="155" spans="2:15" x14ac:dyDescent="0.2">
      <c r="B155" s="9" t="s">
        <v>23</v>
      </c>
      <c r="C155" s="11">
        <f t="shared" ref="C155:N155" si="25">+C62+C111</f>
        <v>107216</v>
      </c>
      <c r="D155" s="11">
        <f t="shared" si="25"/>
        <v>101796</v>
      </c>
      <c r="E155" s="11">
        <f t="shared" si="25"/>
        <v>110893</v>
      </c>
      <c r="F155" s="11">
        <f t="shared" si="25"/>
        <v>86032</v>
      </c>
      <c r="G155" s="11">
        <f t="shared" si="25"/>
        <v>34885</v>
      </c>
      <c r="H155" s="11">
        <f t="shared" si="25"/>
        <v>43869</v>
      </c>
      <c r="I155" s="11">
        <f t="shared" si="25"/>
        <v>54524</v>
      </c>
      <c r="J155" s="11">
        <f t="shared" si="25"/>
        <v>46117</v>
      </c>
      <c r="K155" s="11">
        <f t="shared" si="25"/>
        <v>28512</v>
      </c>
      <c r="L155" s="11">
        <f t="shared" si="25"/>
        <v>36756</v>
      </c>
      <c r="M155" s="11">
        <f t="shared" si="25"/>
        <v>56304</v>
      </c>
      <c r="N155" s="11">
        <f t="shared" si="25"/>
        <v>0</v>
      </c>
      <c r="O155" s="8"/>
    </row>
    <row r="156" spans="2:15" x14ac:dyDescent="0.2">
      <c r="B156" s="9" t="s">
        <v>24</v>
      </c>
      <c r="C156" s="11">
        <f t="shared" ref="C156:N156" si="26">+C68+C117</f>
        <v>1007025</v>
      </c>
      <c r="D156" s="11">
        <f t="shared" si="26"/>
        <v>923371</v>
      </c>
      <c r="E156" s="11">
        <f t="shared" si="26"/>
        <v>1097034</v>
      </c>
      <c r="F156" s="11">
        <f t="shared" si="26"/>
        <v>975484</v>
      </c>
      <c r="G156" s="11">
        <f t="shared" si="26"/>
        <v>871181</v>
      </c>
      <c r="H156" s="11">
        <f t="shared" si="26"/>
        <v>923750</v>
      </c>
      <c r="I156" s="11">
        <f t="shared" si="26"/>
        <v>1038681</v>
      </c>
      <c r="J156" s="11">
        <f t="shared" si="26"/>
        <v>903985</v>
      </c>
      <c r="K156" s="11">
        <f t="shared" si="26"/>
        <v>620972</v>
      </c>
      <c r="L156" s="11">
        <f t="shared" si="26"/>
        <v>705247</v>
      </c>
      <c r="M156" s="11">
        <f t="shared" si="26"/>
        <v>869733</v>
      </c>
      <c r="N156" s="11">
        <f t="shared" si="26"/>
        <v>0</v>
      </c>
      <c r="O156" s="8"/>
    </row>
    <row r="157" spans="2:15" x14ac:dyDescent="0.2">
      <c r="B157" s="9" t="s">
        <v>25</v>
      </c>
      <c r="C157" s="11">
        <f t="shared" ref="C157:N157" si="27">+C74+C123</f>
        <v>32338</v>
      </c>
      <c r="D157" s="11">
        <f t="shared" si="27"/>
        <v>28911</v>
      </c>
      <c r="E157" s="11">
        <f t="shared" si="27"/>
        <v>30667</v>
      </c>
      <c r="F157" s="11">
        <f t="shared" si="27"/>
        <v>19184</v>
      </c>
      <c r="G157" s="11">
        <f t="shared" si="27"/>
        <v>12090</v>
      </c>
      <c r="H157" s="11">
        <f t="shared" si="27"/>
        <v>20001</v>
      </c>
      <c r="I157" s="11">
        <f t="shared" si="27"/>
        <v>22749</v>
      </c>
      <c r="J157" s="11">
        <f t="shared" si="27"/>
        <v>23283</v>
      </c>
      <c r="K157" s="11">
        <f t="shared" si="27"/>
        <v>13263</v>
      </c>
      <c r="L157" s="11">
        <f>+L73+L123</f>
        <v>4422</v>
      </c>
      <c r="M157" s="11">
        <f t="shared" si="27"/>
        <v>14047</v>
      </c>
      <c r="N157" s="11">
        <f t="shared" si="27"/>
        <v>0</v>
      </c>
      <c r="O157" s="8"/>
    </row>
    <row r="158" spans="2:15" x14ac:dyDescent="0.2">
      <c r="B158" s="9" t="s">
        <v>26</v>
      </c>
      <c r="C158" s="11">
        <f t="shared" ref="C158:N158" si="28">+C80+C129</f>
        <v>191814</v>
      </c>
      <c r="D158" s="11">
        <f t="shared" si="28"/>
        <v>156881</v>
      </c>
      <c r="E158" s="11">
        <f t="shared" si="28"/>
        <v>166992</v>
      </c>
      <c r="F158" s="11">
        <f t="shared" si="28"/>
        <v>172449</v>
      </c>
      <c r="G158" s="11">
        <f t="shared" si="28"/>
        <v>166736</v>
      </c>
      <c r="H158" s="11">
        <f t="shared" si="28"/>
        <v>201143</v>
      </c>
      <c r="I158" s="11">
        <f t="shared" si="28"/>
        <v>247748</v>
      </c>
      <c r="J158" s="11">
        <f t="shared" si="28"/>
        <v>242341</v>
      </c>
      <c r="K158" s="11">
        <f t="shared" si="28"/>
        <v>161472</v>
      </c>
      <c r="L158" s="11">
        <f t="shared" si="28"/>
        <v>158503</v>
      </c>
      <c r="M158" s="11">
        <f t="shared" si="28"/>
        <v>160791</v>
      </c>
      <c r="N158" s="11">
        <f t="shared" si="28"/>
        <v>0</v>
      </c>
      <c r="O158" s="8"/>
    </row>
    <row r="159" spans="2:15" x14ac:dyDescent="0.2">
      <c r="B159" s="9" t="s">
        <v>27</v>
      </c>
      <c r="C159" s="11">
        <f t="shared" ref="C159:N159" si="29">+C86+C135</f>
        <v>3613</v>
      </c>
      <c r="D159" s="11">
        <f t="shared" si="29"/>
        <v>2773</v>
      </c>
      <c r="E159" s="11">
        <f t="shared" si="29"/>
        <v>3185</v>
      </c>
      <c r="F159" s="11">
        <f t="shared" si="29"/>
        <v>3165</v>
      </c>
      <c r="G159" s="11">
        <f t="shared" si="29"/>
        <v>3363</v>
      </c>
      <c r="H159" s="11">
        <f t="shared" si="29"/>
        <v>3057</v>
      </c>
      <c r="I159" s="11">
        <f t="shared" si="29"/>
        <v>3839</v>
      </c>
      <c r="J159" s="11">
        <f t="shared" si="29"/>
        <v>4068</v>
      </c>
      <c r="K159" s="11">
        <f t="shared" si="29"/>
        <v>3150</v>
      </c>
      <c r="L159" s="11">
        <f>+L92+L135</f>
        <v>2349</v>
      </c>
      <c r="M159" s="11">
        <f t="shared" si="29"/>
        <v>3670</v>
      </c>
      <c r="N159" s="11">
        <f t="shared" si="29"/>
        <v>0</v>
      </c>
    </row>
    <row r="160" spans="2:15" x14ac:dyDescent="0.2">
      <c r="B160" s="9" t="s">
        <v>28</v>
      </c>
      <c r="C160" s="11">
        <f t="shared" ref="C160:N160" si="30">+C92+C141</f>
        <v>12078</v>
      </c>
      <c r="D160" s="11">
        <f t="shared" si="30"/>
        <v>11884</v>
      </c>
      <c r="E160" s="11">
        <f t="shared" si="30"/>
        <v>13537</v>
      </c>
      <c r="F160" s="11">
        <f t="shared" si="30"/>
        <v>9590</v>
      </c>
      <c r="G160" s="11">
        <f t="shared" si="30"/>
        <v>3917</v>
      </c>
      <c r="H160" s="11">
        <f t="shared" si="30"/>
        <v>3267</v>
      </c>
      <c r="I160" s="11">
        <f t="shared" si="30"/>
        <v>5827</v>
      </c>
      <c r="J160" s="11">
        <f t="shared" si="30"/>
        <v>6934</v>
      </c>
      <c r="K160" s="11">
        <f t="shared" si="30"/>
        <v>2816</v>
      </c>
      <c r="L160" s="11" t="e">
        <f>+#REF!+L141</f>
        <v>#REF!</v>
      </c>
      <c r="M160" s="11">
        <f t="shared" si="30"/>
        <v>8259</v>
      </c>
      <c r="N160" s="11">
        <f t="shared" si="30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74</v>
      </c>
      <c r="E176" s="9" t="s">
        <v>73</v>
      </c>
    </row>
    <row r="177" spans="3:9" x14ac:dyDescent="0.2">
      <c r="C177" s="9" t="s">
        <v>22</v>
      </c>
      <c r="D177" s="26">
        <v>5072599</v>
      </c>
      <c r="E177" s="26">
        <f>+O105+O56</f>
        <v>4716704</v>
      </c>
      <c r="H177" s="8"/>
    </row>
    <row r="178" spans="3:9" x14ac:dyDescent="0.2">
      <c r="C178" s="9" t="s">
        <v>23</v>
      </c>
      <c r="D178" s="26">
        <v>767188</v>
      </c>
      <c r="E178" s="26">
        <f>+O111+O62</f>
        <v>706904</v>
      </c>
      <c r="H178" s="8"/>
      <c r="I178" s="23"/>
    </row>
    <row r="179" spans="3:9" x14ac:dyDescent="0.2">
      <c r="C179" s="9" t="s">
        <v>24</v>
      </c>
      <c r="D179" s="26">
        <v>9147111</v>
      </c>
      <c r="E179" s="26">
        <f>+O117+O68</f>
        <v>9936463</v>
      </c>
      <c r="H179" s="8"/>
      <c r="I179" s="23"/>
    </row>
    <row r="180" spans="3:9" x14ac:dyDescent="0.2">
      <c r="C180" s="9" t="s">
        <v>25</v>
      </c>
      <c r="D180" s="26">
        <v>121641</v>
      </c>
      <c r="E180" s="26">
        <f>+O123+O74</f>
        <v>225683</v>
      </c>
      <c r="H180" s="8"/>
      <c r="I180" s="23"/>
    </row>
    <row r="181" spans="3:9" x14ac:dyDescent="0.2">
      <c r="C181" s="9" t="s">
        <v>26</v>
      </c>
      <c r="D181" s="26">
        <v>2043683</v>
      </c>
      <c r="E181" s="26">
        <f>+O129+O80</f>
        <v>2026870</v>
      </c>
      <c r="H181" s="8"/>
      <c r="I181" s="23"/>
    </row>
    <row r="182" spans="3:9" x14ac:dyDescent="0.2">
      <c r="C182" s="9" t="s">
        <v>27</v>
      </c>
      <c r="D182" s="26">
        <v>45881</v>
      </c>
      <c r="E182" s="26">
        <f>+O135+O86</f>
        <v>37238</v>
      </c>
      <c r="H182" s="8"/>
      <c r="I182" s="23"/>
    </row>
    <row r="183" spans="3:9" x14ac:dyDescent="0.2">
      <c r="C183" s="9" t="s">
        <v>28</v>
      </c>
      <c r="D183" s="26">
        <v>91049</v>
      </c>
      <c r="E183" s="26">
        <f>+O141+O92</f>
        <v>80183</v>
      </c>
      <c r="H183" s="8"/>
      <c r="I183" s="23"/>
    </row>
    <row r="184" spans="3:9" ht="13.5" thickBot="1" x14ac:dyDescent="0.25">
      <c r="C184" s="33" t="s">
        <v>72</v>
      </c>
      <c r="D184" s="34">
        <v>17289152</v>
      </c>
      <c r="E184" s="34">
        <f>SUM(E177:E183)</f>
        <v>17730045</v>
      </c>
      <c r="F184" s="24">
        <f>+E184/D184-1</f>
        <v>2.5501135046993584E-2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4" t="s">
        <v>75</v>
      </c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6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>
        <v>2500</v>
      </c>
      <c r="I201" s="10">
        <v>2718</v>
      </c>
      <c r="J201" s="6">
        <v>2499</v>
      </c>
      <c r="K201" s="10">
        <v>2311</v>
      </c>
      <c r="L201" s="10">
        <v>2015</v>
      </c>
      <c r="M201" s="10">
        <v>2859</v>
      </c>
      <c r="N201" s="10"/>
      <c r="O201" s="6">
        <f>SUM(C201:N201)</f>
        <v>27847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>
        <v>2548</v>
      </c>
      <c r="I202" s="10">
        <v>2760</v>
      </c>
      <c r="J202" s="6">
        <v>2541</v>
      </c>
      <c r="K202" s="10">
        <v>2376</v>
      </c>
      <c r="L202" s="10">
        <v>2112</v>
      </c>
      <c r="M202" s="10">
        <v>2941</v>
      </c>
      <c r="N202" s="10"/>
      <c r="O202" s="6">
        <f>SUM(C202:N202)</f>
        <v>28591</v>
      </c>
    </row>
    <row r="203" spans="1:15" x14ac:dyDescent="0.2">
      <c r="A203" s="5"/>
      <c r="B203" s="5" t="s">
        <v>13</v>
      </c>
      <c r="C203" s="10">
        <f t="shared" ref="C203:M203" si="31">SUM(C201:C202)</f>
        <v>5036</v>
      </c>
      <c r="D203" s="10">
        <f t="shared" si="31"/>
        <v>5173</v>
      </c>
      <c r="E203" s="10">
        <f t="shared" si="31"/>
        <v>5701</v>
      </c>
      <c r="F203" s="10">
        <f t="shared" si="31"/>
        <v>4887</v>
      </c>
      <c r="G203" s="10">
        <f t="shared" si="31"/>
        <v>5461</v>
      </c>
      <c r="H203" s="10">
        <f t="shared" si="31"/>
        <v>5048</v>
      </c>
      <c r="I203" s="10">
        <f t="shared" si="31"/>
        <v>5478</v>
      </c>
      <c r="J203" s="10">
        <f t="shared" si="31"/>
        <v>5040</v>
      </c>
      <c r="K203" s="10">
        <f t="shared" si="31"/>
        <v>4687</v>
      </c>
      <c r="L203" s="10">
        <f t="shared" si="31"/>
        <v>4127</v>
      </c>
      <c r="M203" s="10">
        <f t="shared" si="31"/>
        <v>5800</v>
      </c>
      <c r="N203" s="6"/>
      <c r="O203" s="6">
        <f>SUM(O201:O202)</f>
        <v>56438</v>
      </c>
    </row>
    <row r="204" spans="1:15" x14ac:dyDescent="0.2">
      <c r="O204" s="12"/>
    </row>
    <row r="205" spans="1:15" x14ac:dyDescent="0.2">
      <c r="A205" s="42" t="s">
        <v>76</v>
      </c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>
        <v>66</v>
      </c>
      <c r="I207" s="10">
        <v>76</v>
      </c>
      <c r="J207" s="6">
        <v>80</v>
      </c>
      <c r="K207" s="10">
        <v>64</v>
      </c>
      <c r="L207" s="10">
        <v>72</v>
      </c>
      <c r="M207" s="10">
        <v>62</v>
      </c>
      <c r="N207" s="10"/>
      <c r="O207" s="6">
        <f>SUM(C207:N207)</f>
        <v>687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>
        <v>68</v>
      </c>
      <c r="I208" s="10">
        <v>76</v>
      </c>
      <c r="J208" s="6">
        <v>77</v>
      </c>
      <c r="K208" s="10">
        <v>67</v>
      </c>
      <c r="L208" s="10">
        <v>71</v>
      </c>
      <c r="M208" s="10">
        <v>62</v>
      </c>
      <c r="N208" s="10"/>
      <c r="O208" s="6">
        <f>SUM(C208:N208)</f>
        <v>676</v>
      </c>
    </row>
    <row r="209" spans="1:15" x14ac:dyDescent="0.2">
      <c r="A209" s="5"/>
      <c r="B209" s="5" t="s">
        <v>13</v>
      </c>
      <c r="C209" s="6">
        <f t="shared" ref="C209:H209" si="32">SUM(C207:C208)</f>
        <v>110</v>
      </c>
      <c r="D209" s="6">
        <f t="shared" si="32"/>
        <v>111</v>
      </c>
      <c r="E209" s="6">
        <f t="shared" si="32"/>
        <v>141</v>
      </c>
      <c r="F209" s="6">
        <f t="shared" si="32"/>
        <v>69</v>
      </c>
      <c r="G209" s="10">
        <f t="shared" si="32"/>
        <v>91</v>
      </c>
      <c r="H209" s="10">
        <f t="shared" si="32"/>
        <v>134</v>
      </c>
      <c r="I209" s="6">
        <v>152</v>
      </c>
      <c r="J209" s="10">
        <f t="shared" ref="J209:M209" si="33">SUM(J207:J208)</f>
        <v>157</v>
      </c>
      <c r="K209" s="10">
        <f t="shared" si="33"/>
        <v>131</v>
      </c>
      <c r="L209" s="10">
        <f t="shared" si="33"/>
        <v>143</v>
      </c>
      <c r="M209" s="10">
        <f t="shared" si="33"/>
        <v>124</v>
      </c>
      <c r="N209" s="6"/>
      <c r="O209" s="6">
        <f>SUM(O207:O208)</f>
        <v>1363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2" t="s">
        <v>77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>
        <v>97</v>
      </c>
      <c r="I213" s="10">
        <v>91</v>
      </c>
      <c r="J213" s="6">
        <v>91</v>
      </c>
      <c r="K213" s="10">
        <v>85</v>
      </c>
      <c r="L213" s="10">
        <v>90</v>
      </c>
      <c r="M213" s="10">
        <v>91</v>
      </c>
      <c r="N213" s="10"/>
      <c r="O213" s="6">
        <f>SUM(C213:N213)</f>
        <v>1108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>
        <v>97</v>
      </c>
      <c r="I214" s="10">
        <v>89</v>
      </c>
      <c r="J214" s="6">
        <v>92</v>
      </c>
      <c r="K214" s="10">
        <v>86</v>
      </c>
      <c r="L214" s="10">
        <v>89</v>
      </c>
      <c r="M214" s="10">
        <v>90</v>
      </c>
      <c r="N214" s="10"/>
      <c r="O214" s="6">
        <f>SUM(C214:N214)</f>
        <v>1101</v>
      </c>
    </row>
    <row r="215" spans="1:15" x14ac:dyDescent="0.2">
      <c r="A215" s="7" t="s">
        <v>62</v>
      </c>
      <c r="B215" s="5" t="s">
        <v>13</v>
      </c>
      <c r="C215" s="10">
        <f t="shared" ref="C215:M215" si="34">SUM(C213:C214)</f>
        <v>247</v>
      </c>
      <c r="D215" s="10">
        <f t="shared" si="34"/>
        <v>204</v>
      </c>
      <c r="E215" s="10">
        <f t="shared" si="34"/>
        <v>225</v>
      </c>
      <c r="F215" s="10">
        <f t="shared" si="34"/>
        <v>214</v>
      </c>
      <c r="G215" s="10">
        <f t="shared" si="34"/>
        <v>231</v>
      </c>
      <c r="H215" s="10">
        <f t="shared" si="34"/>
        <v>194</v>
      </c>
      <c r="I215" s="10">
        <f t="shared" si="34"/>
        <v>180</v>
      </c>
      <c r="J215" s="10">
        <f t="shared" si="34"/>
        <v>183</v>
      </c>
      <c r="K215" s="10">
        <f t="shared" si="34"/>
        <v>171</v>
      </c>
      <c r="L215" s="10">
        <f t="shared" si="34"/>
        <v>179</v>
      </c>
      <c r="M215" s="10">
        <f t="shared" si="34"/>
        <v>181</v>
      </c>
      <c r="N215" s="6"/>
      <c r="O215" s="6">
        <f>SUM(O213:O214)</f>
        <v>2209</v>
      </c>
    </row>
    <row r="217" spans="1:15" x14ac:dyDescent="0.2">
      <c r="A217" s="42" t="s">
        <v>78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>
        <v>148</v>
      </c>
      <c r="I219" s="10">
        <v>185</v>
      </c>
      <c r="J219" s="6">
        <v>177</v>
      </c>
      <c r="K219" s="10">
        <v>185</v>
      </c>
      <c r="L219" s="10">
        <v>206</v>
      </c>
      <c r="M219" s="10">
        <v>176</v>
      </c>
      <c r="N219" s="10"/>
      <c r="O219" s="6">
        <f>SUM(C219:N219)</f>
        <v>1714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>
        <v>150</v>
      </c>
      <c r="I220" s="10">
        <v>183</v>
      </c>
      <c r="J220" s="6">
        <v>178</v>
      </c>
      <c r="K220" s="10">
        <v>185</v>
      </c>
      <c r="L220" s="10">
        <v>206</v>
      </c>
      <c r="M220" s="10">
        <v>179</v>
      </c>
      <c r="N220" s="10"/>
      <c r="O220" s="6">
        <f>SUM(C220:N220)</f>
        <v>1720</v>
      </c>
    </row>
    <row r="221" spans="1:15" x14ac:dyDescent="0.2">
      <c r="A221" s="7" t="s">
        <v>63</v>
      </c>
      <c r="B221" s="5" t="s">
        <v>13</v>
      </c>
      <c r="C221" s="10">
        <f t="shared" ref="C221:M221" si="35">SUM(C219:C220)</f>
        <v>248</v>
      </c>
      <c r="D221" s="10">
        <f t="shared" si="35"/>
        <v>238</v>
      </c>
      <c r="E221" s="10">
        <f t="shared" si="35"/>
        <v>263</v>
      </c>
      <c r="F221" s="10">
        <f t="shared" si="35"/>
        <v>261</v>
      </c>
      <c r="G221" s="10">
        <f t="shared" si="35"/>
        <v>266</v>
      </c>
      <c r="H221" s="10">
        <f t="shared" si="35"/>
        <v>298</v>
      </c>
      <c r="I221" s="10">
        <f t="shared" si="35"/>
        <v>368</v>
      </c>
      <c r="J221" s="10">
        <f t="shared" si="35"/>
        <v>355</v>
      </c>
      <c r="K221" s="10">
        <f t="shared" si="35"/>
        <v>370</v>
      </c>
      <c r="L221" s="10">
        <f t="shared" si="35"/>
        <v>412</v>
      </c>
      <c r="M221" s="10">
        <f t="shared" si="35"/>
        <v>355</v>
      </c>
      <c r="N221" s="6"/>
      <c r="O221" s="6">
        <f>SUM(O219:O220)</f>
        <v>3434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5">
      <c r="A230" s="1" t="s">
        <v>68</v>
      </c>
      <c r="F230" s="48"/>
      <c r="G230" s="48"/>
      <c r="H230" s="48"/>
      <c r="I230" s="48"/>
      <c r="J230" s="36"/>
      <c r="K230" s="48"/>
      <c r="L230" s="48"/>
      <c r="M230" s="48"/>
      <c r="N230" s="48"/>
      <c r="R230" s="36"/>
    </row>
    <row r="231" spans="1:23" ht="15.75" x14ac:dyDescent="0.25">
      <c r="A231" s="1" t="s">
        <v>69</v>
      </c>
      <c r="F231" s="48"/>
      <c r="G231" s="48"/>
      <c r="H231" s="48"/>
      <c r="I231" s="48"/>
      <c r="K231" s="48"/>
      <c r="L231" s="48"/>
      <c r="M231" s="48"/>
      <c r="N231" s="48"/>
      <c r="O231" s="40"/>
      <c r="P231" s="41"/>
      <c r="Q231" s="36"/>
      <c r="S231" s="36"/>
      <c r="T231" s="36"/>
      <c r="U231" s="36"/>
    </row>
    <row r="232" spans="1:23" ht="15.75" x14ac:dyDescent="0.25">
      <c r="A232" s="1" t="s">
        <v>70</v>
      </c>
      <c r="F232" s="40"/>
      <c r="G232" s="40"/>
      <c r="H232" s="40"/>
      <c r="I232" s="40"/>
      <c r="K232" s="40"/>
      <c r="L232" s="40"/>
      <c r="M232" s="40"/>
      <c r="N232" s="40"/>
      <c r="O232" s="40"/>
      <c r="R232" s="37"/>
    </row>
    <row r="233" spans="1:23" ht="15.75" x14ac:dyDescent="0.25">
      <c r="A233" s="1" t="s">
        <v>71</v>
      </c>
      <c r="K233" s="40"/>
      <c r="L233" s="40"/>
      <c r="M233" s="40"/>
      <c r="N233" s="40"/>
      <c r="O233" s="40"/>
      <c r="P233" s="40"/>
      <c r="Q233" s="37"/>
      <c r="S233" s="37"/>
      <c r="T233" s="37"/>
      <c r="U233" s="37"/>
      <c r="V233" s="37"/>
      <c r="W233" s="37"/>
    </row>
    <row r="234" spans="1:23" ht="15.75" x14ac:dyDescent="0.25">
      <c r="O234" s="40"/>
    </row>
    <row r="238" spans="1:23" ht="14.25" x14ac:dyDescent="0.2">
      <c r="A238" s="27"/>
    </row>
  </sheetData>
  <mergeCells count="18">
    <mergeCell ref="F231:I231"/>
    <mergeCell ref="K231:N231"/>
    <mergeCell ref="A225:O225"/>
    <mergeCell ref="F230:I230"/>
    <mergeCell ref="K230:N230"/>
    <mergeCell ref="A6:O6"/>
    <mergeCell ref="A7:O7"/>
    <mergeCell ref="A8:O8"/>
    <mergeCell ref="A29:O29"/>
    <mergeCell ref="A211:O211"/>
    <mergeCell ref="A40:O40"/>
    <mergeCell ref="A217:O217"/>
    <mergeCell ref="A49:O49"/>
    <mergeCell ref="A99:O99"/>
    <mergeCell ref="A52:O52"/>
    <mergeCell ref="A101:O101"/>
    <mergeCell ref="A199:O199"/>
    <mergeCell ref="A205:O205"/>
  </mergeCells>
  <phoneticPr fontId="10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scale="65" orientation="landscape" r:id="rId1"/>
  <headerFooter>
    <oddHeader>&amp;L&amp;G&amp;C&amp;"-,Negrita"&amp;22Dirección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  <SharedWithUsers xmlns="3ab2b0ee-6872-4531-81af-4e67a0a4e34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783c314931ab38f2ac2e9c479a419822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31adc93870613bf873a9d7ae84f29bbc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3ab2b0ee-6872-4531-81af-4e67a0a4e34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857FC9-F2A6-4235-A1A4-2A799AFDE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2025-12-08T14:23:44Z</cp:lastPrinted>
  <dcterms:created xsi:type="dcterms:W3CDTF">2019-02-07T13:08:48Z</dcterms:created>
  <dcterms:modified xsi:type="dcterms:W3CDTF">2025-12-08T17:14:00Z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