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acgobdo-my.sharepoint.com/personal/lgermosen_idac_gov_do/Documents/Desktop/Transparencia Julio/"/>
    </mc:Choice>
  </mc:AlternateContent>
  <xr:revisionPtr revIDLastSave="0" documentId="8_{00CCE74B-F8B6-4479-A5D4-E5FA59708B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1" i="5" l="1"/>
  <c r="I215" i="5"/>
  <c r="I203" i="5"/>
  <c r="I141" i="5" l="1"/>
  <c r="I135" i="5"/>
  <c r="I129" i="5"/>
  <c r="I123" i="5"/>
  <c r="H123" i="5"/>
  <c r="I117" i="5"/>
  <c r="I111" i="5"/>
  <c r="I105" i="5"/>
  <c r="I92" i="5"/>
  <c r="I86" i="5"/>
  <c r="I80" i="5"/>
  <c r="I74" i="5"/>
  <c r="I68" i="5"/>
  <c r="I62" i="5"/>
  <c r="I56" i="5"/>
  <c r="H221" i="5" l="1"/>
  <c r="H215" i="5"/>
  <c r="H209" i="5"/>
  <c r="H203" i="5"/>
  <c r="H141" i="5"/>
  <c r="H135" i="5"/>
  <c r="H129" i="5"/>
  <c r="H117" i="5"/>
  <c r="H111" i="5"/>
  <c r="H105" i="5"/>
  <c r="H56" i="5"/>
  <c r="H62" i="5"/>
  <c r="H68" i="5"/>
  <c r="H74" i="5"/>
  <c r="H80" i="5"/>
  <c r="H86" i="5"/>
  <c r="H92" i="5"/>
  <c r="G36" i="5" l="1"/>
  <c r="G35" i="5"/>
  <c r="G32" i="5"/>
  <c r="G31" i="5"/>
  <c r="G221" i="5"/>
  <c r="G215" i="5"/>
  <c r="G209" i="5"/>
  <c r="G203" i="5"/>
  <c r="G129" i="5"/>
  <c r="G135" i="5"/>
  <c r="G141" i="5"/>
  <c r="G123" i="5"/>
  <c r="G117" i="5"/>
  <c r="G111" i="5"/>
  <c r="G105" i="5"/>
  <c r="G42" i="5"/>
  <c r="G92" i="5"/>
  <c r="G86" i="5"/>
  <c r="G80" i="5"/>
  <c r="F80" i="5"/>
  <c r="G74" i="5"/>
  <c r="G68" i="5"/>
  <c r="G62" i="5"/>
  <c r="G56" i="5"/>
  <c r="G43" i="5" l="1"/>
  <c r="F221" i="5"/>
  <c r="F215" i="5"/>
  <c r="F209" i="5"/>
  <c r="F203" i="5"/>
  <c r="F141" i="5" l="1"/>
  <c r="F135" i="5"/>
  <c r="F129" i="5"/>
  <c r="F123" i="5"/>
  <c r="F117" i="5"/>
  <c r="F111" i="5"/>
  <c r="F105" i="5"/>
  <c r="F92" i="5" l="1"/>
  <c r="F86" i="5"/>
  <c r="F74" i="5"/>
  <c r="F68" i="5"/>
  <c r="F62" i="5"/>
  <c r="F56" i="5"/>
  <c r="E221" i="5"/>
  <c r="E215" i="5"/>
  <c r="E209" i="5"/>
  <c r="E203" i="5"/>
  <c r="E141" i="5" l="1"/>
  <c r="E135" i="5"/>
  <c r="E129" i="5"/>
  <c r="E123" i="5"/>
  <c r="E117" i="5"/>
  <c r="E111" i="5"/>
  <c r="E74" i="5"/>
  <c r="E92" i="5"/>
  <c r="E86" i="5"/>
  <c r="E80" i="5"/>
  <c r="E68" i="5"/>
  <c r="E62" i="5"/>
  <c r="E56" i="5"/>
  <c r="D221" i="5"/>
  <c r="D215" i="5"/>
  <c r="D209" i="5"/>
  <c r="D203" i="5"/>
  <c r="D141" i="5" l="1"/>
  <c r="D135" i="5"/>
  <c r="D129" i="5"/>
  <c r="D123" i="5"/>
  <c r="D117" i="5"/>
  <c r="D111" i="5"/>
  <c r="D105" i="5"/>
  <c r="E105" i="5"/>
  <c r="D56" i="5"/>
  <c r="D62" i="5"/>
  <c r="D68" i="5"/>
  <c r="D74" i="5"/>
  <c r="D80" i="5"/>
  <c r="D86" i="5"/>
  <c r="D92" i="5"/>
  <c r="C56" i="5"/>
  <c r="C62" i="5"/>
  <c r="C68" i="5"/>
  <c r="C74" i="5"/>
  <c r="C80" i="5"/>
  <c r="C86" i="5"/>
  <c r="C92" i="5"/>
  <c r="C105" i="5"/>
  <c r="C111" i="5"/>
  <c r="C117" i="5"/>
  <c r="C123" i="5"/>
  <c r="C129" i="5"/>
  <c r="C135" i="5"/>
  <c r="C141" i="5"/>
  <c r="C221" i="5" l="1"/>
  <c r="C215" i="5"/>
  <c r="C209" i="5"/>
  <c r="C203" i="5" l="1"/>
  <c r="L43" i="5" l="1"/>
  <c r="K43" i="5" l="1"/>
  <c r="L42" i="5"/>
  <c r="L36" i="5"/>
  <c r="L35" i="5"/>
  <c r="K36" i="5" l="1"/>
  <c r="K35" i="5"/>
  <c r="E35" i="5" l="1"/>
  <c r="E36" i="5"/>
  <c r="E31" i="5"/>
  <c r="E32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7" i="5"/>
  <c r="M157" i="5"/>
  <c r="K157" i="5"/>
  <c r="J157" i="5"/>
  <c r="I157" i="5"/>
  <c r="H157" i="5"/>
  <c r="G157" i="5"/>
  <c r="F157" i="5"/>
  <c r="E157" i="5"/>
  <c r="D157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9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N43" i="5"/>
  <c r="M43" i="5"/>
  <c r="J43" i="5"/>
  <c r="I43" i="5"/>
  <c r="H43" i="5"/>
  <c r="F43" i="5"/>
  <c r="E43" i="5"/>
  <c r="D43" i="5"/>
  <c r="C43" i="5"/>
  <c r="N42" i="5"/>
  <c r="M42" i="5"/>
  <c r="K42" i="5"/>
  <c r="J42" i="5"/>
  <c r="I42" i="5"/>
  <c r="H42" i="5"/>
  <c r="F42" i="5"/>
  <c r="E42" i="5"/>
  <c r="D42" i="5"/>
  <c r="C42" i="5"/>
  <c r="N36" i="5"/>
  <c r="M36" i="5"/>
  <c r="J36" i="5"/>
  <c r="I36" i="5"/>
  <c r="H36" i="5"/>
  <c r="F36" i="5"/>
  <c r="D36" i="5"/>
  <c r="C36" i="5"/>
  <c r="N35" i="5"/>
  <c r="M35" i="5"/>
  <c r="J35" i="5"/>
  <c r="I35" i="5"/>
  <c r="H35" i="5"/>
  <c r="F35" i="5"/>
  <c r="E37" i="5"/>
  <c r="D35" i="5"/>
  <c r="C35" i="5"/>
  <c r="N32" i="5"/>
  <c r="M32" i="5"/>
  <c r="L32" i="5"/>
  <c r="K32" i="5"/>
  <c r="J32" i="5"/>
  <c r="I32" i="5"/>
  <c r="H32" i="5"/>
  <c r="F32" i="5"/>
  <c r="D32" i="5"/>
  <c r="C32" i="5"/>
  <c r="N31" i="5"/>
  <c r="M31" i="5"/>
  <c r="L31" i="5"/>
  <c r="K31" i="5"/>
  <c r="J31" i="5"/>
  <c r="I31" i="5"/>
  <c r="H31" i="5"/>
  <c r="F31" i="5"/>
  <c r="E33" i="5"/>
  <c r="D31" i="5"/>
  <c r="C31" i="5"/>
  <c r="M44" i="5" l="1"/>
  <c r="O117" i="5"/>
  <c r="K37" i="5"/>
  <c r="O56" i="5"/>
  <c r="N158" i="5"/>
  <c r="O129" i="5"/>
  <c r="O135" i="5"/>
  <c r="O111" i="5"/>
  <c r="N44" i="5"/>
  <c r="O105" i="5"/>
  <c r="O86" i="5"/>
  <c r="O62" i="5"/>
  <c r="O68" i="5"/>
  <c r="L157" i="5"/>
  <c r="O123" i="5"/>
  <c r="E180" i="5" s="1"/>
  <c r="O141" i="5"/>
  <c r="L37" i="5"/>
  <c r="L160" i="5"/>
  <c r="O92" i="5"/>
  <c r="O80" i="5"/>
  <c r="L158" i="5"/>
  <c r="C159" i="5"/>
  <c r="F158" i="5"/>
  <c r="K44" i="5"/>
  <c r="G159" i="5"/>
  <c r="J158" i="5"/>
  <c r="L44" i="5"/>
  <c r="N154" i="5"/>
  <c r="J44" i="5"/>
  <c r="I44" i="5"/>
  <c r="G44" i="5"/>
  <c r="N33" i="5"/>
  <c r="H37" i="5"/>
  <c r="G154" i="5"/>
  <c r="K154" i="5"/>
  <c r="D155" i="5"/>
  <c r="H155" i="5"/>
  <c r="L155" i="5"/>
  <c r="I156" i="5"/>
  <c r="L33" i="5"/>
  <c r="G158" i="5"/>
  <c r="K158" i="5"/>
  <c r="D159" i="5"/>
  <c r="H159" i="5"/>
  <c r="L159" i="5"/>
  <c r="E160" i="5"/>
  <c r="I160" i="5"/>
  <c r="M160" i="5"/>
  <c r="M33" i="5"/>
  <c r="I37" i="5"/>
  <c r="N37" i="5"/>
  <c r="I154" i="5"/>
  <c r="M158" i="5"/>
  <c r="N159" i="5"/>
  <c r="K160" i="5"/>
  <c r="H154" i="5"/>
  <c r="L154" i="5"/>
  <c r="I155" i="5"/>
  <c r="M155" i="5"/>
  <c r="J156" i="5"/>
  <c r="N156" i="5"/>
  <c r="H158" i="5"/>
  <c r="I159" i="5"/>
  <c r="M159" i="5"/>
  <c r="J160" i="5"/>
  <c r="N160" i="5"/>
  <c r="J33" i="5"/>
  <c r="M37" i="5"/>
  <c r="H44" i="5"/>
  <c r="H160" i="5"/>
  <c r="G33" i="5"/>
  <c r="K33" i="5"/>
  <c r="J37" i="5"/>
  <c r="M154" i="5"/>
  <c r="F155" i="5"/>
  <c r="J155" i="5"/>
  <c r="N155" i="5"/>
  <c r="G156" i="5"/>
  <c r="K156" i="5"/>
  <c r="M156" i="5"/>
  <c r="H33" i="5"/>
  <c r="I33" i="5"/>
  <c r="G37" i="5"/>
  <c r="F154" i="5"/>
  <c r="J154" i="5"/>
  <c r="G155" i="5"/>
  <c r="K155" i="5"/>
  <c r="H156" i="5"/>
  <c r="L156" i="5"/>
  <c r="I158" i="5"/>
  <c r="J159" i="5"/>
  <c r="G160" i="5"/>
  <c r="F44" i="5"/>
  <c r="F160" i="5"/>
  <c r="F156" i="5"/>
  <c r="F37" i="5"/>
  <c r="F159" i="5"/>
  <c r="F33" i="5"/>
  <c r="E44" i="5"/>
  <c r="E159" i="5"/>
  <c r="E155" i="5"/>
  <c r="E154" i="5"/>
  <c r="E158" i="5"/>
  <c r="E156" i="5"/>
  <c r="O221" i="5"/>
  <c r="O215" i="5"/>
  <c r="B16" i="5"/>
  <c r="B21" i="5"/>
  <c r="C33" i="5"/>
  <c r="D160" i="5"/>
  <c r="C160" i="5"/>
  <c r="C158" i="5"/>
  <c r="D158" i="5"/>
  <c r="C157" i="5"/>
  <c r="C156" i="5"/>
  <c r="D156" i="5"/>
  <c r="B17" i="5"/>
  <c r="C155" i="5"/>
  <c r="O36" i="5"/>
  <c r="C154" i="5"/>
  <c r="C37" i="5"/>
  <c r="C44" i="5"/>
  <c r="E38" i="5"/>
  <c r="B18" i="5"/>
  <c r="O35" i="5"/>
  <c r="O43" i="5"/>
  <c r="O32" i="5"/>
  <c r="D154" i="5"/>
  <c r="O31" i="5"/>
  <c r="O203" i="5"/>
  <c r="B22" i="5"/>
  <c r="B20" i="5"/>
  <c r="B19" i="5"/>
  <c r="D44" i="5"/>
  <c r="D37" i="5"/>
  <c r="D33" i="5"/>
  <c r="O42" i="5"/>
  <c r="O209" i="5"/>
  <c r="E182" i="5" l="1"/>
  <c r="G38" i="5"/>
  <c r="E177" i="5"/>
  <c r="E179" i="5"/>
  <c r="E178" i="5"/>
  <c r="E183" i="5"/>
  <c r="E181" i="5"/>
  <c r="N38" i="5"/>
  <c r="L38" i="5"/>
  <c r="K38" i="5"/>
  <c r="I38" i="5"/>
  <c r="H38" i="5"/>
  <c r="M38" i="5"/>
  <c r="J38" i="5"/>
  <c r="F38" i="5"/>
  <c r="N22" i="5"/>
  <c r="N21" i="5"/>
  <c r="N17" i="5"/>
  <c r="N20" i="5"/>
  <c r="N16" i="5"/>
  <c r="N19" i="5"/>
  <c r="C38" i="5"/>
  <c r="O37" i="5"/>
  <c r="O44" i="5"/>
  <c r="N18" i="5"/>
  <c r="O33" i="5"/>
  <c r="D38" i="5"/>
  <c r="E184" i="5" l="1"/>
  <c r="F184" i="5" s="1"/>
  <c r="O38" i="5"/>
</calcChain>
</file>

<file path=xl/sharedStrings.xml><?xml version="1.0" encoding="utf-8"?>
<sst xmlns="http://schemas.openxmlformats.org/spreadsheetml/2006/main" count="483" uniqueCount="83">
  <si>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</si>
  <si>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</si>
  <si>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</si>
  <si>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</si>
  <si>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</si>
  <si>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</si>
  <si>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</si>
  <si>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</si>
  <si>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</si>
  <si>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</si>
  <si>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</si>
  <si>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</si>
  <si>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</si>
  <si>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</si>
  <si>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</si>
  <si>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</si>
  <si>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</si>
  <si>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</si>
  <si>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</si>
  <si>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</si>
  <si>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</si>
  <si>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</si>
  <si>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</si>
  <si>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</si>
  <si>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</si>
  <si>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</si>
  <si>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</si>
  <si>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</si>
  <si>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</si>
  <si>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</si>
  <si>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</si>
  <si>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</si>
  <si>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</si>
  <si>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</si>
  <si>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</si>
  <si>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</si>
  <si>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</si>
  <si>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</si>
  <si>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</si>
  <si>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</si>
  <si>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</si>
  <si>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</si>
  <si>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</si>
  <si>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</si>
  <si>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</si>
  <si>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</si>
  <si>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</si>
  <si>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</si>
  <si>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</si>
  <si>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</si>
  <si>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</si>
  <si>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</si>
  <si>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</si>
  <si>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</si>
  <si>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</si>
  <si>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</si>
  <si>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</si>
  <si>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</si>
  <si>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</si>
  <si>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</si>
  <si>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</si>
  <si>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</si>
  <si>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</si>
  <si>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</si>
  <si>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</si>
  <si>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</si>
  <si>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</si>
  <si>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</si>
  <si>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</si>
  <si>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</si>
  <si>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</si>
  <si>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</si>
  <si>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Total</t>
  </si>
  <si>
    <t>Año 2025</t>
  </si>
  <si>
    <t>año 2024</t>
  </si>
  <si>
    <t>VOLUMEN DE OPERACIONES EN VUELOS PRIVADOS POR MES, AÑO 2025</t>
  </si>
  <si>
    <t>VOLUMEN DE OPERACIONES EN VUELOS DOMÉSTICOS POR MES, año 2025</t>
  </si>
  <si>
    <t>VOLUMEN DE OPERACIONES EN VUELOS DE CARGA REGULAR POR MES, año 2025</t>
  </si>
  <si>
    <t>VOLUMEN DE OPERACIONES EN VUELOS DE CARGA CHARTER POR MES, año 2025</t>
  </si>
  <si>
    <t>VOLUMEN DE PASAJEROS EN VUELOS REGULARES Y CHARTER año 2025</t>
  </si>
  <si>
    <t>VOLUMEN DE PASAJEROS EN VUELOS REGULARES POR MES Y AEROPUERTOS 2025</t>
  </si>
  <si>
    <t>VOLUMEN DE PASAJEROS EN VUELOS CHARTERS POR MES Y AEROPUERTOS 2025</t>
  </si>
  <si>
    <t>VOLUMEN DE OPERACIONES INTERNACIONALES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</si>
</sst>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0" fillId="0" borderId="6" xfId="0" applyBorder="1"/>
    <xf numFmtId="0" fontId="0" fillId="0" borderId="1" xfId="0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2987594</c:v>
                </c:pt>
                <c:pt idx="1">
                  <c:v>539215</c:v>
                </c:pt>
                <c:pt idx="2">
                  <c:v>6836526</c:v>
                </c:pt>
                <c:pt idx="3">
                  <c:v>146940</c:v>
                </c:pt>
                <c:pt idx="4">
                  <c:v>1303763</c:v>
                </c:pt>
                <c:pt idx="5">
                  <c:v>41995</c:v>
                </c:pt>
                <c:pt idx="6">
                  <c:v>60100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Enero-Julio Año 2025,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485394072777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Op.'!$C$153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dLbl>
              <c:idx val="2"/>
              <c:layout>
                <c:manualLayout>
                  <c:x val="-2.2539388690959335E-2"/>
                  <c:y val="-2.88059226791574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25-4040-80B5-69C3AEE934A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Op.'!$C$154:$C$160</c:f>
              <c:numCache>
                <c:formatCode>#,##0</c:formatCode>
                <c:ptCount val="7"/>
                <c:pt idx="0">
                  <c:v>463568</c:v>
                </c:pt>
                <c:pt idx="1">
                  <c:v>107216</c:v>
                </c:pt>
                <c:pt idx="2">
                  <c:v>1007025</c:v>
                </c:pt>
                <c:pt idx="3">
                  <c:v>32338</c:v>
                </c:pt>
                <c:pt idx="4">
                  <c:v>191814</c:v>
                </c:pt>
                <c:pt idx="5">
                  <c:v>3613</c:v>
                </c:pt>
                <c:pt idx="6">
                  <c:v>12078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Op.'!$D$153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Op.'!$D$154:$D$160</c:f>
              <c:numCache>
                <c:formatCode>#,##0</c:formatCode>
                <c:ptCount val="7"/>
                <c:pt idx="0">
                  <c:v>366157</c:v>
                </c:pt>
                <c:pt idx="1">
                  <c:v>101796</c:v>
                </c:pt>
                <c:pt idx="2">
                  <c:v>923371</c:v>
                </c:pt>
                <c:pt idx="3">
                  <c:v>28911</c:v>
                </c:pt>
                <c:pt idx="4">
                  <c:v>156881</c:v>
                </c:pt>
                <c:pt idx="5">
                  <c:v>2773</c:v>
                </c:pt>
                <c:pt idx="6">
                  <c:v>11884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Op.'!$E$153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Op.'!$E$154:$E$160</c:f>
              <c:numCache>
                <c:formatCode>#,##0</c:formatCode>
                <c:ptCount val="7"/>
                <c:pt idx="0">
                  <c:v>396627</c:v>
                </c:pt>
                <c:pt idx="1">
                  <c:v>110893</c:v>
                </c:pt>
                <c:pt idx="2">
                  <c:v>1097034</c:v>
                </c:pt>
                <c:pt idx="3">
                  <c:v>30667</c:v>
                </c:pt>
                <c:pt idx="4">
                  <c:v>166992</c:v>
                </c:pt>
                <c:pt idx="5">
                  <c:v>3185</c:v>
                </c:pt>
                <c:pt idx="6">
                  <c:v>13537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Op.'!$F$153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Op.'!$F$154:$F$160</c:f>
              <c:numCache>
                <c:formatCode>#,##0</c:formatCode>
                <c:ptCount val="7"/>
                <c:pt idx="0">
                  <c:v>401987</c:v>
                </c:pt>
                <c:pt idx="1">
                  <c:v>86032</c:v>
                </c:pt>
                <c:pt idx="2">
                  <c:v>975484</c:v>
                </c:pt>
                <c:pt idx="3">
                  <c:v>19184</c:v>
                </c:pt>
                <c:pt idx="4">
                  <c:v>172449</c:v>
                </c:pt>
                <c:pt idx="5">
                  <c:v>3165</c:v>
                </c:pt>
                <c:pt idx="6">
                  <c:v>9590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Op.'!$G$153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Op.'!$G$154:$G$160</c:f>
              <c:numCache>
                <c:formatCode>#,##0</c:formatCode>
                <c:ptCount val="7"/>
                <c:pt idx="0">
                  <c:v>394231</c:v>
                </c:pt>
                <c:pt idx="1">
                  <c:v>34885</c:v>
                </c:pt>
                <c:pt idx="2">
                  <c:v>871181</c:v>
                </c:pt>
                <c:pt idx="3">
                  <c:v>12090</c:v>
                </c:pt>
                <c:pt idx="4">
                  <c:v>166736</c:v>
                </c:pt>
                <c:pt idx="5">
                  <c:v>3363</c:v>
                </c:pt>
                <c:pt idx="6">
                  <c:v>3917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Op.'!$H$153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Op.'!$H$154:$H$160</c:f>
              <c:numCache>
                <c:formatCode>#,##0</c:formatCode>
                <c:ptCount val="7"/>
                <c:pt idx="0">
                  <c:v>435541</c:v>
                </c:pt>
                <c:pt idx="1">
                  <c:v>43869</c:v>
                </c:pt>
                <c:pt idx="2">
                  <c:v>923750</c:v>
                </c:pt>
                <c:pt idx="3">
                  <c:v>20001</c:v>
                </c:pt>
                <c:pt idx="4">
                  <c:v>201143</c:v>
                </c:pt>
                <c:pt idx="5">
                  <c:v>3057</c:v>
                </c:pt>
                <c:pt idx="6">
                  <c:v>3267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Op.'!$I$153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Op.'!$I$154:$I$160</c:f>
              <c:numCache>
                <c:formatCode>#,##0</c:formatCode>
                <c:ptCount val="7"/>
                <c:pt idx="0">
                  <c:v>529483</c:v>
                </c:pt>
                <c:pt idx="1">
                  <c:v>54524</c:v>
                </c:pt>
                <c:pt idx="2">
                  <c:v>1038681</c:v>
                </c:pt>
                <c:pt idx="3">
                  <c:v>3749</c:v>
                </c:pt>
                <c:pt idx="4">
                  <c:v>247748</c:v>
                </c:pt>
                <c:pt idx="5">
                  <c:v>22839</c:v>
                </c:pt>
                <c:pt idx="6">
                  <c:v>5827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Op.'!$J$153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Op.'!$J$154:$J$160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Op.'!$K$153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Op.'!$K$154:$K$160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Op.'!$L$153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Op.'!$L$154:$L$160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Op.'!$M$153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Op.'!$M$154:$M$160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Op.'!$N$153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Op.'!$N$154:$N$160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>
      <c:oddHeader>&amp;C&amp;G
</c:oddHeader>
    </c:headerFooter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Enero-Julio</a:t>
            </a:r>
            <a:r>
              <a:rPr lang="es-ES" baseline="0"/>
              <a:t> </a:t>
            </a:r>
            <a:r>
              <a:rPr lang="es-ES"/>
              <a:t>2024-2025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3306464</c:v>
                </c:pt>
                <c:pt idx="1">
                  <c:v>589329</c:v>
                </c:pt>
                <c:pt idx="2">
                  <c:v>6333575</c:v>
                </c:pt>
                <c:pt idx="3">
                  <c:v>89031</c:v>
                </c:pt>
                <c:pt idx="4">
                  <c:v>1323801</c:v>
                </c:pt>
                <c:pt idx="5">
                  <c:v>32069</c:v>
                </c:pt>
                <c:pt idx="6">
                  <c:v>64310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2025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2987594</c:v>
                </c:pt>
                <c:pt idx="1">
                  <c:v>539215</c:v>
                </c:pt>
                <c:pt idx="2">
                  <c:v>6836526</c:v>
                </c:pt>
                <c:pt idx="3">
                  <c:v>146940</c:v>
                </c:pt>
                <c:pt idx="4">
                  <c:v>1303763</c:v>
                </c:pt>
                <c:pt idx="5">
                  <c:v>41995</c:v>
                </c:pt>
                <c:pt idx="6">
                  <c:v>60100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8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22435</c:v>
                </c:pt>
                <c:pt idx="1">
                  <c:v>3647</c:v>
                </c:pt>
                <c:pt idx="2">
                  <c:v>43729</c:v>
                </c:pt>
                <c:pt idx="3">
                  <c:v>1917</c:v>
                </c:pt>
                <c:pt idx="4">
                  <c:v>9338</c:v>
                </c:pt>
                <c:pt idx="5">
                  <c:v>2038</c:v>
                </c:pt>
                <c:pt idx="6">
                  <c:v>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222460</xdr:colOff>
      <xdr:row>6</xdr:row>
      <xdr:rowOff>173668</xdr:rowOff>
    </xdr:from>
    <xdr:to>
      <xdr:col>14</xdr:col>
      <xdr:colOff>577482</xdr:colOff>
      <xdr:row>26</xdr:row>
      <xdr:rowOff>32806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682531</xdr:colOff>
      <xdr:row>144</xdr:row>
      <xdr:rowOff>124520</xdr:rowOff>
    </xdr:from>
    <xdr:to>
      <xdr:col>14</xdr:col>
      <xdr:colOff>104160</xdr:colOff>
      <xdr:row>166</xdr:row>
      <xdr:rowOff>147456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554036</xdr:colOff>
      <xdr:row>169</xdr:row>
      <xdr:rowOff>55330</xdr:rowOff>
    </xdr:from>
    <xdr:to>
      <xdr:col>14</xdr:col>
      <xdr:colOff>77822</xdr:colOff>
      <xdr:row>191</xdr:row>
      <xdr:rowOff>39264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281863</xdr:colOff>
      <xdr:row>6</xdr:row>
      <xdr:rowOff>160099</xdr:rowOff>
    </xdr:from>
    <xdr:to>
      <xdr:col>7</xdr:col>
      <xdr:colOff>55381</xdr:colOff>
      <xdr:row>26</xdr:row>
      <xdr:rowOff>21354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219744</xdr:colOff>
      <xdr:row>4</xdr:row>
      <xdr:rowOff>88125</xdr:rowOff>
    </xdr:from>
    <xdr:to>
      <xdr:col>5</xdr:col>
      <xdr:colOff>581694</xdr:colOff>
      <xdr:row>7</xdr:row>
      <xdr:rowOff>41169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30560" y="749043"/>
          <a:ext cx="3637384" cy="5264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Enero-Julio Año 2025</a:t>
          </a:r>
          <a:endParaRPr lang="es-ES">
            <a:effectLst/>
            <a:latin typeface="+mj-lt"/>
          </a:endParaRPr>
        </a:p>
      </xdr:txBody>
    </xdr:sp>
    <xdr:clientData/>
  </xdr:twoCellAnchor>
  <xdr:twoCellAnchor>
    <xdr:from>
      <xdr:col>8</xdr:col>
      <xdr:colOff>158943</xdr:colOff>
      <xdr:row>4</xdr:row>
      <xdr:rowOff>88122</xdr:rowOff>
    </xdr:from>
    <xdr:to>
      <xdr:col>13</xdr:col>
      <xdr:colOff>535710</xdr:colOff>
      <xdr:row>7</xdr:row>
      <xdr:rowOff>68683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865321" y="749040"/>
          <a:ext cx="4410312" cy="554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Enero-Julio Año 2025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0.25984</cdr:x>
      <cdr:y>0.31393</cdr:y>
    </cdr:from>
    <cdr:to>
      <cdr:x>0.34916</cdr:x>
      <cdr:y>0.38941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475615" y="1087339"/>
          <a:ext cx="507239" cy="2614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0.51437</cdr:x>
      <cdr:y>0.28092</cdr:y>
    </cdr:from>
    <cdr:to>
      <cdr:x>0.59051</cdr:x>
      <cdr:y>0.35639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921061" y="973001"/>
          <a:ext cx="432392" cy="2613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0.36265</cdr:x>
      <cdr:y>0.27127</cdr:y>
    </cdr:from>
    <cdr:to>
      <cdr:x>0.43714</cdr:x>
      <cdr:y>0.34675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059481" y="939563"/>
          <a:ext cx="423022" cy="2614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0.44333</cdr:x>
      <cdr:y>0.20974</cdr:y>
    </cdr:from>
    <cdr:to>
      <cdr:x>0.51947</cdr:x>
      <cdr:y>0.28521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517650" y="726472"/>
          <a:ext cx="432392" cy="2613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W238"/>
  <sheetViews>
    <sheetView tabSelected="1" showRuler="0" topLeftCell="A211" zoomScale="98" zoomScaleNormal="98" zoomScaleSheetLayoutView="55" zoomScalePageLayoutView="55" workbookViewId="0">
      <selection activeCell="K227" sqref="K227"/>
    </sheetView>
  </sheetViews>
  <sheetFormatPr baseColWidth="10" defaultColWidth="11.42578125" defaultRowHeight="12.75" x14ac:dyDescent="0.2"/>
  <cols>
    <col min="1" max="1" width="15.28515625" style="1" customWidth="1"/>
    <col min="2" max="2" width="12.7109375" style="1" customWidth="1"/>
    <col min="3" max="16" width="12.28515625" style="1" customWidth="1"/>
    <col min="17" max="17" width="12.7109375" style="1" bestFit="1" customWidth="1"/>
    <col min="18" max="16384" width="11.42578125" style="1"/>
  </cols>
  <sheetData>
    <row r="6" spans="1:15" ht="15.75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.7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ht="14.25" customHeight="1" x14ac:dyDescent="0.2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19</v>
      </c>
      <c r="B15" s="12" t="s">
        <v>20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19</v>
      </c>
      <c r="N15" s="2" t="s">
        <v>21</v>
      </c>
      <c r="O15" s="17"/>
    </row>
    <row r="16" spans="1:15" ht="14.25" x14ac:dyDescent="0.2">
      <c r="A16" s="20" t="s">
        <v>22</v>
      </c>
      <c r="B16" s="21">
        <f>+O57+O106</f>
        <v>22435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22</v>
      </c>
      <c r="N16" s="19">
        <f>+O56+O105</f>
        <v>2987594</v>
      </c>
      <c r="O16" s="17"/>
    </row>
    <row r="17" spans="1:15" ht="14.25" x14ac:dyDescent="0.2">
      <c r="A17" s="20" t="s">
        <v>23</v>
      </c>
      <c r="B17" s="21">
        <f>+O63+O112</f>
        <v>3647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23</v>
      </c>
      <c r="N17" s="19">
        <f>+O62+O111</f>
        <v>539215</v>
      </c>
      <c r="O17" s="17"/>
    </row>
    <row r="18" spans="1:15" ht="14.25" x14ac:dyDescent="0.2">
      <c r="A18" s="20" t="s">
        <v>24</v>
      </c>
      <c r="B18" s="21">
        <f>+O69+O118</f>
        <v>43729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24</v>
      </c>
      <c r="N18" s="19">
        <f>+O68+O117</f>
        <v>6836526</v>
      </c>
      <c r="O18" s="17"/>
    </row>
    <row r="19" spans="1:15" ht="14.25" x14ac:dyDescent="0.2">
      <c r="A19" s="20" t="s">
        <v>25</v>
      </c>
      <c r="B19" s="21">
        <f>+O75+O124</f>
        <v>1917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25</v>
      </c>
      <c r="N19" s="19">
        <f>+O74+O123</f>
        <v>146940</v>
      </c>
      <c r="O19" s="17"/>
    </row>
    <row r="20" spans="1:15" ht="14.25" x14ac:dyDescent="0.2">
      <c r="A20" s="20" t="s">
        <v>26</v>
      </c>
      <c r="B20" s="21">
        <f>+O81+O130</f>
        <v>9338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26</v>
      </c>
      <c r="N20" s="19">
        <f>+O80+O129</f>
        <v>1303763</v>
      </c>
      <c r="O20" s="17"/>
    </row>
    <row r="21" spans="1:15" ht="14.25" x14ac:dyDescent="0.2">
      <c r="A21" s="20" t="s">
        <v>27</v>
      </c>
      <c r="B21" s="21">
        <f>+O87+O136</f>
        <v>2038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27</v>
      </c>
      <c r="N21" s="19">
        <f>+O86+O135</f>
        <v>41995</v>
      </c>
      <c r="O21" s="17"/>
    </row>
    <row r="22" spans="1:15" ht="14.25" x14ac:dyDescent="0.2">
      <c r="A22" s="20" t="s">
        <v>28</v>
      </c>
      <c r="B22" s="21">
        <f>+O93+O142</f>
        <v>455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28</v>
      </c>
      <c r="N22" s="19">
        <f>+O92+O141</f>
        <v>60100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44" t="s">
        <v>79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6"/>
    </row>
    <row r="30" spans="1:15" x14ac:dyDescent="0.2">
      <c r="A30" s="3"/>
      <c r="B30" s="4" t="s">
        <v>0</v>
      </c>
      <c r="C30" s="4" t="s">
        <v>1</v>
      </c>
      <c r="D30" s="4" t="s">
        <v>2</v>
      </c>
      <c r="E30" s="4" t="s">
        <v>3</v>
      </c>
      <c r="F30" s="4" t="s">
        <v>4</v>
      </c>
      <c r="G30" s="4" t="s">
        <v>5</v>
      </c>
      <c r="H30" s="4" t="s">
        <v>6</v>
      </c>
      <c r="I30" s="4" t="s">
        <v>7</v>
      </c>
      <c r="J30" s="4" t="s">
        <v>8</v>
      </c>
      <c r="K30" s="4" t="s">
        <v>9</v>
      </c>
      <c r="L30" s="4" t="s">
        <v>10</v>
      </c>
      <c r="M30" s="4" t="s">
        <v>11</v>
      </c>
      <c r="N30" s="4" t="s">
        <v>12</v>
      </c>
      <c r="O30" s="4" t="s">
        <v>13</v>
      </c>
    </row>
    <row r="31" spans="1:15" x14ac:dyDescent="0.2">
      <c r="A31" s="5"/>
      <c r="B31" s="5" t="s">
        <v>14</v>
      </c>
      <c r="C31" s="6">
        <f t="shared" ref="C31:N31" si="0">+SUM(C54,C60,C66,C72,C84,C78,C90)</f>
        <v>835430</v>
      </c>
      <c r="D31" s="6">
        <f t="shared" si="0"/>
        <v>751721</v>
      </c>
      <c r="E31" s="6">
        <f t="shared" si="0"/>
        <v>841268</v>
      </c>
      <c r="F31" s="6">
        <f t="shared" si="0"/>
        <v>797831</v>
      </c>
      <c r="G31" s="6">
        <f>+SUM(G54,G60,G66,G72,G84,G78,G90)</f>
        <v>708775</v>
      </c>
      <c r="H31" s="6">
        <f>+SUM(H54,H60,H66,H72,H84,H78,H90)</f>
        <v>800718</v>
      </c>
      <c r="I31" s="6">
        <f>+SUM(I54,I60,I66,I72,I84,I78,I90)</f>
        <v>932771</v>
      </c>
      <c r="J31" s="6">
        <f t="shared" si="0"/>
        <v>0</v>
      </c>
      <c r="K31" s="6">
        <f t="shared" si="0"/>
        <v>0</v>
      </c>
      <c r="L31" s="6">
        <f t="shared" si="0"/>
        <v>0</v>
      </c>
      <c r="M31" s="6">
        <f t="shared" si="0"/>
        <v>0</v>
      </c>
      <c r="N31" s="6">
        <f t="shared" si="0"/>
        <v>0</v>
      </c>
      <c r="O31" s="6">
        <f>SUM(C31:N31)</f>
        <v>5668514</v>
      </c>
    </row>
    <row r="32" spans="1:15" x14ac:dyDescent="0.2">
      <c r="A32" s="7" t="s">
        <v>15</v>
      </c>
      <c r="B32" s="5" t="s">
        <v>16</v>
      </c>
      <c r="C32" s="6">
        <f t="shared" ref="C32:N32" si="1">+SUM(C55,C61,C67,C73,C85,C79,C91)</f>
        <v>925156</v>
      </c>
      <c r="D32" s="6">
        <f t="shared" si="1"/>
        <v>771331</v>
      </c>
      <c r="E32" s="6">
        <f t="shared" si="1"/>
        <v>903130</v>
      </c>
      <c r="F32" s="6">
        <f t="shared" si="1"/>
        <v>826002</v>
      </c>
      <c r="G32" s="6">
        <f t="shared" si="1"/>
        <v>728078</v>
      </c>
      <c r="H32" s="6">
        <f>+SUM(H55,H61,H67,H73,H85,H79,H91)</f>
        <v>753432</v>
      </c>
      <c r="I32" s="6">
        <f>+SUM(I55,I61,I67,I73,I85,I79,I91)</f>
        <v>894055</v>
      </c>
      <c r="J32" s="6">
        <f t="shared" si="1"/>
        <v>0</v>
      </c>
      <c r="K32" s="6">
        <f t="shared" si="1"/>
        <v>0</v>
      </c>
      <c r="L32" s="6">
        <f t="shared" si="1"/>
        <v>0</v>
      </c>
      <c r="M32" s="6">
        <f t="shared" si="1"/>
        <v>0</v>
      </c>
      <c r="N32" s="6">
        <f t="shared" si="1"/>
        <v>0</v>
      </c>
      <c r="O32" s="6">
        <f>SUM(C32:N32)</f>
        <v>5801184</v>
      </c>
    </row>
    <row r="33" spans="1:16" x14ac:dyDescent="0.2">
      <c r="A33" s="5"/>
      <c r="B33" s="5" t="s">
        <v>60</v>
      </c>
      <c r="C33" s="6">
        <f>SUM(C31:C32)</f>
        <v>1760586</v>
      </c>
      <c r="D33" s="6">
        <f t="shared" ref="D33:N33" si="2">SUM(D31:D32)</f>
        <v>1523052</v>
      </c>
      <c r="E33" s="6">
        <f t="shared" si="2"/>
        <v>1744398</v>
      </c>
      <c r="F33" s="6">
        <f t="shared" si="2"/>
        <v>1623833</v>
      </c>
      <c r="G33" s="6">
        <f t="shared" si="2"/>
        <v>1436853</v>
      </c>
      <c r="H33" s="6">
        <f t="shared" si="2"/>
        <v>1554150</v>
      </c>
      <c r="I33" s="6">
        <f t="shared" si="2"/>
        <v>1826826</v>
      </c>
      <c r="J33" s="6">
        <f t="shared" si="2"/>
        <v>0</v>
      </c>
      <c r="K33" s="6">
        <f t="shared" si="2"/>
        <v>0</v>
      </c>
      <c r="L33" s="6">
        <f t="shared" si="2"/>
        <v>0</v>
      </c>
      <c r="M33" s="6">
        <f t="shared" si="2"/>
        <v>0</v>
      </c>
      <c r="N33" s="6">
        <f t="shared" si="2"/>
        <v>0</v>
      </c>
      <c r="O33" s="6">
        <f>SUM(O31:O32)</f>
        <v>11469698</v>
      </c>
    </row>
    <row r="34" spans="1:16" x14ac:dyDescent="0.2">
      <c r="A34" s="3"/>
      <c r="B34" s="4" t="s">
        <v>0</v>
      </c>
      <c r="C34" s="4" t="s">
        <v>1</v>
      </c>
      <c r="D34" s="4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4" t="s">
        <v>7</v>
      </c>
      <c r="J34" s="4" t="s">
        <v>8</v>
      </c>
      <c r="K34" s="4" t="s">
        <v>9</v>
      </c>
      <c r="L34" s="4" t="s">
        <v>10</v>
      </c>
      <c r="M34" s="4" t="s">
        <v>11</v>
      </c>
      <c r="N34" s="4" t="s">
        <v>12</v>
      </c>
      <c r="O34" s="4" t="s">
        <v>13</v>
      </c>
      <c r="P34" s="8"/>
    </row>
    <row r="35" spans="1:16" x14ac:dyDescent="0.2">
      <c r="A35" s="5"/>
      <c r="B35" s="5" t="s">
        <v>14</v>
      </c>
      <c r="C35" s="6">
        <f t="shared" ref="C35:N35" si="3">+SUM(C103,C109,C115,C121,C127,C133,C139)</f>
        <v>27273</v>
      </c>
      <c r="D35" s="6">
        <f t="shared" si="3"/>
        <v>34159</v>
      </c>
      <c r="E35" s="6">
        <f t="shared" si="3"/>
        <v>35613</v>
      </c>
      <c r="F35" s="6">
        <f t="shared" si="3"/>
        <v>20667</v>
      </c>
      <c r="G35" s="6">
        <f t="shared" si="3"/>
        <v>26176</v>
      </c>
      <c r="H35" s="6">
        <f t="shared" si="3"/>
        <v>38848</v>
      </c>
      <c r="I35" s="6">
        <f t="shared" si="3"/>
        <v>39159</v>
      </c>
      <c r="J35" s="6">
        <f t="shared" si="3"/>
        <v>0</v>
      </c>
      <c r="K35" s="6">
        <f t="shared" si="3"/>
        <v>0</v>
      </c>
      <c r="L35" s="6">
        <f t="shared" si="3"/>
        <v>0</v>
      </c>
      <c r="M35" s="6">
        <f t="shared" si="3"/>
        <v>0</v>
      </c>
      <c r="N35" s="6">
        <f t="shared" si="3"/>
        <v>0</v>
      </c>
      <c r="O35" s="6">
        <f>SUM(C35:N35)</f>
        <v>221895</v>
      </c>
    </row>
    <row r="36" spans="1:16" x14ac:dyDescent="0.2">
      <c r="A36" s="7" t="s">
        <v>18</v>
      </c>
      <c r="B36" s="5" t="s">
        <v>16</v>
      </c>
      <c r="C36" s="6">
        <f t="shared" ref="C36:N36" si="4">+SUM(C104,C110,C116,C122,C128,C134,C140)</f>
        <v>29793</v>
      </c>
      <c r="D36" s="6">
        <f t="shared" si="4"/>
        <v>34562</v>
      </c>
      <c r="E36" s="6">
        <f t="shared" si="4"/>
        <v>38924</v>
      </c>
      <c r="F36" s="6">
        <f t="shared" si="4"/>
        <v>23391</v>
      </c>
      <c r="G36" s="6">
        <f t="shared" si="4"/>
        <v>23374</v>
      </c>
      <c r="H36" s="6">
        <f t="shared" si="4"/>
        <v>37630</v>
      </c>
      <c r="I36" s="6">
        <f t="shared" si="4"/>
        <v>36866</v>
      </c>
      <c r="J36" s="6">
        <f t="shared" si="4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  <c r="N36" s="6">
        <f t="shared" si="4"/>
        <v>0</v>
      </c>
      <c r="O36" s="6">
        <f>SUM(C36:N36)</f>
        <v>224540</v>
      </c>
    </row>
    <row r="37" spans="1:16" x14ac:dyDescent="0.2">
      <c r="A37" s="5"/>
      <c r="B37" s="5" t="s">
        <v>60</v>
      </c>
      <c r="C37" s="6">
        <f>SUM(C35:C36)</f>
        <v>57066</v>
      </c>
      <c r="D37" s="6">
        <f t="shared" ref="D37:O37" si="5">SUM(D35:D36)</f>
        <v>68721</v>
      </c>
      <c r="E37" s="6">
        <f t="shared" si="5"/>
        <v>74537</v>
      </c>
      <c r="F37" s="6">
        <f t="shared" si="5"/>
        <v>44058</v>
      </c>
      <c r="G37" s="6">
        <f t="shared" si="5"/>
        <v>49550</v>
      </c>
      <c r="H37" s="6">
        <f t="shared" si="5"/>
        <v>76478</v>
      </c>
      <c r="I37" s="6">
        <f t="shared" si="5"/>
        <v>76025</v>
      </c>
      <c r="J37" s="6">
        <f t="shared" si="5"/>
        <v>0</v>
      </c>
      <c r="K37" s="6">
        <f>+SUM(K105,K111,K117,K123,K129,K135,K141)</f>
        <v>0</v>
      </c>
      <c r="L37" s="6">
        <f>+SUM(L105,L111,L117,L123,L129,L135,L141)</f>
        <v>0</v>
      </c>
      <c r="M37" s="6">
        <f t="shared" si="5"/>
        <v>0</v>
      </c>
      <c r="N37" s="6">
        <f t="shared" si="5"/>
        <v>0</v>
      </c>
      <c r="O37" s="6">
        <f t="shared" si="5"/>
        <v>446435</v>
      </c>
    </row>
    <row r="38" spans="1:16" x14ac:dyDescent="0.2">
      <c r="A38" s="4" t="s">
        <v>59</v>
      </c>
      <c r="B38" s="4"/>
      <c r="C38" s="22">
        <f>+C33+C37</f>
        <v>1817652</v>
      </c>
      <c r="D38" s="22">
        <f t="shared" ref="D38:O38" si="6">+D33+D37</f>
        <v>1591773</v>
      </c>
      <c r="E38" s="22">
        <f t="shared" si="6"/>
        <v>1818935</v>
      </c>
      <c r="F38" s="22">
        <f t="shared" si="6"/>
        <v>1667891</v>
      </c>
      <c r="G38" s="22">
        <f t="shared" si="6"/>
        <v>1486403</v>
      </c>
      <c r="H38" s="22">
        <f t="shared" si="6"/>
        <v>1630628</v>
      </c>
      <c r="I38" s="22">
        <f t="shared" si="6"/>
        <v>1902851</v>
      </c>
      <c r="J38" s="22">
        <f t="shared" si="6"/>
        <v>0</v>
      </c>
      <c r="K38" s="22">
        <f t="shared" si="6"/>
        <v>0</v>
      </c>
      <c r="L38" s="22">
        <f t="shared" si="6"/>
        <v>0</v>
      </c>
      <c r="M38" s="22">
        <f t="shared" si="6"/>
        <v>0</v>
      </c>
      <c r="N38" s="22">
        <f t="shared" si="6"/>
        <v>0</v>
      </c>
      <c r="O38" s="22">
        <f t="shared" si="6"/>
        <v>11916133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ht="15" customHeight="1" x14ac:dyDescent="0.2">
      <c r="A40" s="44" t="s">
        <v>82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6"/>
    </row>
    <row r="41" spans="1:16" x14ac:dyDescent="0.2">
      <c r="A41" s="3"/>
      <c r="B41" s="4" t="s">
        <v>0</v>
      </c>
      <c r="C41" s="4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4" t="s">
        <v>7</v>
      </c>
      <c r="J41" s="4" t="s">
        <v>8</v>
      </c>
      <c r="K41" s="4" t="s">
        <v>9</v>
      </c>
      <c r="L41" s="4" t="s">
        <v>10</v>
      </c>
      <c r="M41" s="4" t="s">
        <v>11</v>
      </c>
      <c r="N41" s="4" t="s">
        <v>12</v>
      </c>
      <c r="O41" s="4" t="s">
        <v>13</v>
      </c>
    </row>
    <row r="42" spans="1:16" x14ac:dyDescent="0.2">
      <c r="A42" s="7" t="s">
        <v>15</v>
      </c>
      <c r="B42" s="5" t="s">
        <v>17</v>
      </c>
      <c r="C42" s="6">
        <f t="shared" ref="C42:N42" si="7">+SUM(C57,C63,C69,C75,C87,C81,C93)</f>
        <v>11820</v>
      </c>
      <c r="D42" s="6">
        <f t="shared" si="7"/>
        <v>10490</v>
      </c>
      <c r="E42" s="6">
        <f t="shared" si="7"/>
        <v>12060</v>
      </c>
      <c r="F42" s="6">
        <f t="shared" si="7"/>
        <v>11009</v>
      </c>
      <c r="G42" s="6">
        <f t="shared" si="7"/>
        <v>9799</v>
      </c>
      <c r="H42" s="6">
        <f t="shared" si="7"/>
        <v>10583</v>
      </c>
      <c r="I42" s="6">
        <f t="shared" si="7"/>
        <v>12059</v>
      </c>
      <c r="J42" s="6">
        <f t="shared" si="7"/>
        <v>0</v>
      </c>
      <c r="K42" s="6">
        <f t="shared" si="7"/>
        <v>0</v>
      </c>
      <c r="L42" s="6">
        <f t="shared" si="7"/>
        <v>0</v>
      </c>
      <c r="M42" s="6">
        <f t="shared" si="7"/>
        <v>0</v>
      </c>
      <c r="N42" s="6">
        <f t="shared" si="7"/>
        <v>0</v>
      </c>
      <c r="O42" s="6">
        <f>SUM(C42:N42)</f>
        <v>77820</v>
      </c>
    </row>
    <row r="43" spans="1:16" x14ac:dyDescent="0.2">
      <c r="A43" s="7" t="s">
        <v>18</v>
      </c>
      <c r="B43" s="5" t="s">
        <v>17</v>
      </c>
      <c r="C43" s="6">
        <f t="shared" ref="C43:N43" si="8">+SUM(C106,C112,C118,C124,C130,C136,C142)</f>
        <v>933</v>
      </c>
      <c r="D43" s="6">
        <f t="shared" si="8"/>
        <v>832</v>
      </c>
      <c r="E43" s="6">
        <f t="shared" si="8"/>
        <v>989</v>
      </c>
      <c r="F43" s="6">
        <f t="shared" si="8"/>
        <v>692</v>
      </c>
      <c r="G43" s="6">
        <f t="shared" si="8"/>
        <v>630</v>
      </c>
      <c r="H43" s="6">
        <f t="shared" si="8"/>
        <v>832</v>
      </c>
      <c r="I43" s="6">
        <f t="shared" si="8"/>
        <v>831</v>
      </c>
      <c r="J43" s="6">
        <f t="shared" si="8"/>
        <v>0</v>
      </c>
      <c r="K43" s="6">
        <f t="shared" si="8"/>
        <v>0</v>
      </c>
      <c r="L43" s="6">
        <f t="shared" si="8"/>
        <v>0</v>
      </c>
      <c r="M43" s="6">
        <f t="shared" si="8"/>
        <v>0</v>
      </c>
      <c r="N43" s="6">
        <f t="shared" si="8"/>
        <v>0</v>
      </c>
      <c r="O43" s="6">
        <f>SUM(C43:N43)</f>
        <v>5739</v>
      </c>
    </row>
    <row r="44" spans="1:16" x14ac:dyDescent="0.2">
      <c r="A44" s="4"/>
      <c r="B44" s="4" t="s">
        <v>13</v>
      </c>
      <c r="C44" s="22">
        <f>+C43+C42</f>
        <v>12753</v>
      </c>
      <c r="D44" s="22">
        <f>SUM(D42:D43)</f>
        <v>11322</v>
      </c>
      <c r="E44" s="22">
        <f t="shared" ref="E44:N44" si="9">SUM(E42:E43)</f>
        <v>13049</v>
      </c>
      <c r="F44" s="22">
        <f t="shared" si="9"/>
        <v>11701</v>
      </c>
      <c r="G44" s="22">
        <f t="shared" si="9"/>
        <v>10429</v>
      </c>
      <c r="H44" s="22">
        <f t="shared" si="9"/>
        <v>11415</v>
      </c>
      <c r="I44" s="22">
        <f t="shared" si="9"/>
        <v>12890</v>
      </c>
      <c r="J44" s="22">
        <f t="shared" si="9"/>
        <v>0</v>
      </c>
      <c r="K44" s="22">
        <f t="shared" si="9"/>
        <v>0</v>
      </c>
      <c r="L44" s="22">
        <f t="shared" si="9"/>
        <v>0</v>
      </c>
      <c r="M44" s="22">
        <f t="shared" si="9"/>
        <v>0</v>
      </c>
      <c r="N44" s="22">
        <f t="shared" si="9"/>
        <v>0</v>
      </c>
      <c r="O44" s="22">
        <f>SUM(O42:O43)</f>
        <v>83559</v>
      </c>
    </row>
    <row r="47" spans="1:16" x14ac:dyDescent="0.2">
      <c r="A47" s="2"/>
      <c r="B47" s="2"/>
      <c r="C47" s="2"/>
      <c r="D47" s="2"/>
      <c r="E47" s="2"/>
      <c r="F47" s="19"/>
      <c r="G47" s="2"/>
      <c r="H47" s="2"/>
      <c r="I47" s="2"/>
      <c r="J47" s="29"/>
      <c r="K47" s="2"/>
      <c r="L47" s="29"/>
      <c r="O47" s="12" t="s">
        <v>29</v>
      </c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9"/>
      <c r="K48" s="2"/>
      <c r="L48" s="29"/>
      <c r="M48" s="2"/>
      <c r="N48" s="2"/>
    </row>
    <row r="49" spans="1:16" ht="15.75" x14ac:dyDescent="0.2">
      <c r="A49" s="42" t="s">
        <v>30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47" t="s">
        <v>80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6" x14ac:dyDescent="0.2">
      <c r="A53" s="3"/>
      <c r="B53" s="4" t="s">
        <v>0</v>
      </c>
      <c r="C53" s="4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4" t="s">
        <v>7</v>
      </c>
      <c r="J53" s="4" t="s">
        <v>8</v>
      </c>
      <c r="K53" s="4" t="s">
        <v>9</v>
      </c>
      <c r="L53" s="4" t="s">
        <v>10</v>
      </c>
      <c r="M53" s="4" t="s">
        <v>11</v>
      </c>
      <c r="N53" s="4" t="s">
        <v>12</v>
      </c>
      <c r="O53" s="4" t="s">
        <v>13</v>
      </c>
    </row>
    <row r="54" spans="1:16" x14ac:dyDescent="0.2">
      <c r="A54" s="5"/>
      <c r="B54" s="5" t="s">
        <v>14</v>
      </c>
      <c r="C54" s="6">
        <v>217069</v>
      </c>
      <c r="D54" s="6">
        <v>174829</v>
      </c>
      <c r="E54" s="6">
        <v>188731</v>
      </c>
      <c r="F54" s="6">
        <v>199030</v>
      </c>
      <c r="G54" s="6">
        <v>192003</v>
      </c>
      <c r="H54" s="6">
        <v>223072</v>
      </c>
      <c r="I54" s="6">
        <v>267868</v>
      </c>
      <c r="J54" s="6"/>
      <c r="K54" s="6"/>
      <c r="L54" s="6"/>
      <c r="M54" s="6"/>
      <c r="N54" s="6"/>
      <c r="O54" s="6">
        <f>SUM(C54:N54)</f>
        <v>1462602</v>
      </c>
    </row>
    <row r="55" spans="1:16" x14ac:dyDescent="0.2">
      <c r="A55" s="31" t="s">
        <v>31</v>
      </c>
      <c r="B55" s="5" t="s">
        <v>16</v>
      </c>
      <c r="C55" s="6">
        <v>246071</v>
      </c>
      <c r="D55" s="6">
        <v>189387</v>
      </c>
      <c r="E55" s="6">
        <v>205703</v>
      </c>
      <c r="F55" s="6">
        <v>200015</v>
      </c>
      <c r="G55" s="6">
        <v>199928</v>
      </c>
      <c r="H55" s="6">
        <v>209807</v>
      </c>
      <c r="I55" s="6">
        <v>258051</v>
      </c>
      <c r="J55" s="6"/>
      <c r="K55" s="6"/>
      <c r="L55" s="6"/>
      <c r="M55" s="6"/>
      <c r="N55" s="6"/>
      <c r="O55" s="6">
        <f>SUM(C55:N55)</f>
        <v>1508962</v>
      </c>
    </row>
    <row r="56" spans="1:16" x14ac:dyDescent="0.2">
      <c r="A56" s="30" t="s">
        <v>22</v>
      </c>
      <c r="B56" s="5" t="s">
        <v>13</v>
      </c>
      <c r="C56" s="6">
        <f t="shared" ref="C56:I56" si="10">SUM(C54:C55)</f>
        <v>463140</v>
      </c>
      <c r="D56" s="6">
        <f t="shared" si="10"/>
        <v>364216</v>
      </c>
      <c r="E56" s="6">
        <f t="shared" si="10"/>
        <v>394434</v>
      </c>
      <c r="F56" s="6">
        <f t="shared" si="10"/>
        <v>399045</v>
      </c>
      <c r="G56" s="6">
        <f t="shared" si="10"/>
        <v>391931</v>
      </c>
      <c r="H56" s="6">
        <f t="shared" si="10"/>
        <v>432879</v>
      </c>
      <c r="I56" s="6">
        <f t="shared" si="10"/>
        <v>525919</v>
      </c>
      <c r="J56" s="6"/>
      <c r="K56" s="6"/>
      <c r="L56" s="6"/>
      <c r="M56" s="6"/>
      <c r="N56" s="6"/>
      <c r="O56" s="6">
        <f>SUM(C56:N56)</f>
        <v>2971564</v>
      </c>
      <c r="P56" s="8"/>
    </row>
    <row r="57" spans="1:16" x14ac:dyDescent="0.2">
      <c r="A57" s="5"/>
      <c r="B57" s="5" t="s">
        <v>17</v>
      </c>
      <c r="C57" s="6">
        <v>3327</v>
      </c>
      <c r="D57" s="6">
        <v>2810</v>
      </c>
      <c r="E57" s="6">
        <v>3139</v>
      </c>
      <c r="F57" s="6">
        <v>3004</v>
      </c>
      <c r="G57" s="6">
        <v>2918</v>
      </c>
      <c r="H57" s="6">
        <v>3118</v>
      </c>
      <c r="I57" s="6">
        <v>3653</v>
      </c>
      <c r="J57" s="6"/>
      <c r="K57" s="6"/>
      <c r="L57" s="6"/>
      <c r="M57" s="6"/>
      <c r="N57" s="6"/>
      <c r="O57" s="6">
        <f>SUM(C57:N57)</f>
        <v>21969</v>
      </c>
    </row>
    <row r="58" spans="1:16" x14ac:dyDescent="0.2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">
      <c r="A59" s="3"/>
      <c r="B59" s="4" t="s">
        <v>0</v>
      </c>
      <c r="C59" s="4" t="s">
        <v>1</v>
      </c>
      <c r="D59" s="4" t="s">
        <v>2</v>
      </c>
      <c r="E59" s="4" t="s">
        <v>3</v>
      </c>
      <c r="F59" s="4" t="s">
        <v>4</v>
      </c>
      <c r="G59" s="4" t="s">
        <v>5</v>
      </c>
      <c r="H59" s="4" t="s">
        <v>6</v>
      </c>
      <c r="I59" s="4" t="s">
        <v>7</v>
      </c>
      <c r="J59" s="4" t="s">
        <v>8</v>
      </c>
      <c r="K59" s="4" t="s">
        <v>9</v>
      </c>
      <c r="L59" s="4" t="s">
        <v>10</v>
      </c>
      <c r="M59" s="4" t="s">
        <v>11</v>
      </c>
      <c r="N59" s="4" t="s">
        <v>12</v>
      </c>
      <c r="O59" s="4" t="s">
        <v>13</v>
      </c>
    </row>
    <row r="60" spans="1:16" x14ac:dyDescent="0.2">
      <c r="A60" s="5"/>
      <c r="B60" s="5" t="s">
        <v>14</v>
      </c>
      <c r="C60" s="6">
        <v>50026</v>
      </c>
      <c r="D60" s="6">
        <v>47756</v>
      </c>
      <c r="E60" s="6">
        <v>51171</v>
      </c>
      <c r="F60" s="6">
        <v>38957</v>
      </c>
      <c r="G60" s="6">
        <v>16598</v>
      </c>
      <c r="H60" s="6">
        <v>23561</v>
      </c>
      <c r="I60" s="6">
        <v>28992</v>
      </c>
      <c r="J60" s="6"/>
      <c r="K60" s="6"/>
      <c r="L60" s="6"/>
      <c r="M60" s="6"/>
      <c r="N60" s="6"/>
      <c r="O60" s="6">
        <f>SUM(C60:N60)</f>
        <v>257061</v>
      </c>
    </row>
    <row r="61" spans="1:16" x14ac:dyDescent="0.2">
      <c r="A61" s="31" t="s">
        <v>32</v>
      </c>
      <c r="B61" s="5" t="s">
        <v>16</v>
      </c>
      <c r="C61" s="6">
        <v>54920</v>
      </c>
      <c r="D61" s="6">
        <v>48199</v>
      </c>
      <c r="E61" s="6">
        <v>56197</v>
      </c>
      <c r="F61" s="6">
        <v>45855</v>
      </c>
      <c r="G61" s="6">
        <v>18022</v>
      </c>
      <c r="H61" s="6">
        <v>20265</v>
      </c>
      <c r="I61" s="6">
        <v>25498</v>
      </c>
      <c r="J61" s="6"/>
      <c r="K61" s="6"/>
      <c r="L61" s="6"/>
      <c r="M61" s="6"/>
      <c r="N61" s="6"/>
      <c r="O61" s="6">
        <f>SUM(C61:N61)</f>
        <v>268956</v>
      </c>
    </row>
    <row r="62" spans="1:16" x14ac:dyDescent="0.2">
      <c r="A62" s="30" t="s">
        <v>23</v>
      </c>
      <c r="B62" s="5" t="s">
        <v>13</v>
      </c>
      <c r="C62" s="6">
        <f t="shared" ref="C62:I62" si="11">SUM(C60:C61)</f>
        <v>104946</v>
      </c>
      <c r="D62" s="6">
        <f t="shared" si="11"/>
        <v>95955</v>
      </c>
      <c r="E62" s="6">
        <f t="shared" si="11"/>
        <v>107368</v>
      </c>
      <c r="F62" s="6">
        <f t="shared" si="11"/>
        <v>84812</v>
      </c>
      <c r="G62" s="6">
        <f t="shared" si="11"/>
        <v>34620</v>
      </c>
      <c r="H62" s="6">
        <f t="shared" si="11"/>
        <v>43826</v>
      </c>
      <c r="I62" s="6">
        <f t="shared" si="11"/>
        <v>54490</v>
      </c>
      <c r="J62" s="6"/>
      <c r="K62" s="6"/>
      <c r="L62" s="6"/>
      <c r="M62" s="6"/>
      <c r="N62" s="6"/>
      <c r="O62" s="6">
        <f>SUM(C62:N62)</f>
        <v>526017</v>
      </c>
    </row>
    <row r="63" spans="1:16" ht="15" x14ac:dyDescent="0.25">
      <c r="A63" s="5"/>
      <c r="B63" s="5" t="s">
        <v>17</v>
      </c>
      <c r="C63" s="6">
        <v>638</v>
      </c>
      <c r="D63" s="6">
        <v>589</v>
      </c>
      <c r="E63" s="6">
        <v>667</v>
      </c>
      <c r="F63" s="6">
        <v>516</v>
      </c>
      <c r="G63" s="40">
        <v>227</v>
      </c>
      <c r="H63" s="6">
        <v>310</v>
      </c>
      <c r="I63" s="6">
        <v>374</v>
      </c>
      <c r="J63" s="6"/>
      <c r="K63" s="6"/>
      <c r="L63" s="6"/>
      <c r="M63" s="6"/>
      <c r="N63" s="6"/>
      <c r="O63" s="6">
        <f>SUM(C63:N63)</f>
        <v>3321</v>
      </c>
    </row>
    <row r="64" spans="1:16" x14ac:dyDescent="0.2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">
      <c r="A65" s="3"/>
      <c r="B65" s="4" t="s">
        <v>0</v>
      </c>
      <c r="C65" s="4" t="s">
        <v>1</v>
      </c>
      <c r="D65" s="4" t="s">
        <v>2</v>
      </c>
      <c r="E65" s="4" t="s">
        <v>3</v>
      </c>
      <c r="F65" s="4" t="s">
        <v>4</v>
      </c>
      <c r="G65" s="4" t="s">
        <v>5</v>
      </c>
      <c r="H65" s="4" t="s">
        <v>6</v>
      </c>
      <c r="I65" s="4" t="s">
        <v>7</v>
      </c>
      <c r="J65" s="4" t="s">
        <v>8</v>
      </c>
      <c r="K65" s="4" t="s">
        <v>9</v>
      </c>
      <c r="L65" s="4" t="s">
        <v>10</v>
      </c>
      <c r="M65" s="4" t="s">
        <v>11</v>
      </c>
      <c r="N65" s="4" t="s">
        <v>12</v>
      </c>
      <c r="O65" s="4" t="s">
        <v>13</v>
      </c>
    </row>
    <row r="66" spans="1:15" x14ac:dyDescent="0.2">
      <c r="A66" s="5"/>
      <c r="B66" s="5" t="s">
        <v>14</v>
      </c>
      <c r="C66" s="6">
        <v>461204</v>
      </c>
      <c r="D66" s="6">
        <v>435840</v>
      </c>
      <c r="E66" s="6">
        <v>506712</v>
      </c>
      <c r="F66" s="6">
        <v>461540</v>
      </c>
      <c r="G66" s="6">
        <v>409954</v>
      </c>
      <c r="H66" s="6">
        <v>431077</v>
      </c>
      <c r="I66" s="6">
        <v>488800</v>
      </c>
      <c r="J66" s="6"/>
      <c r="K66" s="6"/>
      <c r="L66" s="6"/>
      <c r="M66" s="6"/>
      <c r="N66" s="6"/>
      <c r="O66" s="6">
        <f>SUM(C66:N66)</f>
        <v>3195127</v>
      </c>
    </row>
    <row r="67" spans="1:15" x14ac:dyDescent="0.2">
      <c r="A67" s="31" t="s">
        <v>33</v>
      </c>
      <c r="B67" s="5" t="s">
        <v>16</v>
      </c>
      <c r="C67" s="6">
        <v>500769</v>
      </c>
      <c r="D67" s="6">
        <v>436472</v>
      </c>
      <c r="E67" s="6">
        <v>530693</v>
      </c>
      <c r="F67" s="6">
        <v>475609</v>
      </c>
      <c r="G67" s="6">
        <v>414748</v>
      </c>
      <c r="H67" s="6">
        <v>419374</v>
      </c>
      <c r="I67" s="6">
        <v>477955</v>
      </c>
      <c r="J67" s="6"/>
      <c r="K67" s="6"/>
      <c r="L67" s="6"/>
      <c r="M67" s="6"/>
      <c r="N67" s="6"/>
      <c r="O67" s="6">
        <f>SUM(C67:N67)</f>
        <v>3255620</v>
      </c>
    </row>
    <row r="68" spans="1:15" x14ac:dyDescent="0.2">
      <c r="A68" s="30" t="s">
        <v>24</v>
      </c>
      <c r="B68" s="5" t="s">
        <v>13</v>
      </c>
      <c r="C68" s="6">
        <f t="shared" ref="C68:I68" si="12">SUM(C66:C67)</f>
        <v>961973</v>
      </c>
      <c r="D68" s="6">
        <f t="shared" si="12"/>
        <v>872312</v>
      </c>
      <c r="E68" s="6">
        <f t="shared" si="12"/>
        <v>1037405</v>
      </c>
      <c r="F68" s="6">
        <f t="shared" si="12"/>
        <v>937149</v>
      </c>
      <c r="G68" s="6">
        <f t="shared" si="12"/>
        <v>824702</v>
      </c>
      <c r="H68" s="6">
        <f t="shared" si="12"/>
        <v>850451</v>
      </c>
      <c r="I68" s="6">
        <f t="shared" si="12"/>
        <v>966755</v>
      </c>
      <c r="J68" s="6"/>
      <c r="K68" s="6"/>
      <c r="L68" s="6"/>
      <c r="M68" s="6"/>
      <c r="N68" s="6"/>
      <c r="O68" s="6">
        <f>SUM(C68:N68)</f>
        <v>6450747</v>
      </c>
    </row>
    <row r="69" spans="1:15" x14ac:dyDescent="0.2">
      <c r="A69" s="5"/>
      <c r="B69" s="5" t="s">
        <v>17</v>
      </c>
      <c r="C69" s="6">
        <v>6029</v>
      </c>
      <c r="D69" s="6">
        <v>5521</v>
      </c>
      <c r="E69" s="6">
        <v>6572</v>
      </c>
      <c r="F69" s="6">
        <v>5917</v>
      </c>
      <c r="G69" s="6">
        <v>5259</v>
      </c>
      <c r="H69" s="6">
        <v>5546</v>
      </c>
      <c r="I69" s="6">
        <v>6145</v>
      </c>
      <c r="J69" s="6"/>
      <c r="K69" s="6"/>
      <c r="L69" s="6"/>
      <c r="M69" s="6"/>
      <c r="N69" s="6"/>
      <c r="O69" s="6">
        <f>SUM(C69:N69)</f>
        <v>40989</v>
      </c>
    </row>
    <row r="70" spans="1:15" x14ac:dyDescent="0.2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">
      <c r="A71" s="3"/>
      <c r="B71" s="4" t="s">
        <v>0</v>
      </c>
      <c r="C71" s="4" t="s">
        <v>1</v>
      </c>
      <c r="D71" s="4" t="s">
        <v>2</v>
      </c>
      <c r="E71" s="4" t="s">
        <v>3</v>
      </c>
      <c r="F71" s="4" t="s">
        <v>4</v>
      </c>
      <c r="G71" s="4" t="s">
        <v>5</v>
      </c>
      <c r="H71" s="4" t="s">
        <v>6</v>
      </c>
      <c r="I71" s="4" t="s">
        <v>7</v>
      </c>
      <c r="J71" s="4" t="s">
        <v>8</v>
      </c>
      <c r="K71" s="4" t="s">
        <v>9</v>
      </c>
      <c r="L71" s="4" t="s">
        <v>10</v>
      </c>
      <c r="M71" s="4" t="s">
        <v>11</v>
      </c>
      <c r="N71" s="4" t="s">
        <v>12</v>
      </c>
      <c r="O71" s="4" t="s">
        <v>13</v>
      </c>
    </row>
    <row r="72" spans="1:15" x14ac:dyDescent="0.2">
      <c r="A72" s="5"/>
      <c r="B72" s="5" t="s">
        <v>14</v>
      </c>
      <c r="C72" s="6">
        <v>11312</v>
      </c>
      <c r="D72" s="6">
        <v>9700</v>
      </c>
      <c r="E72" s="6">
        <v>10464</v>
      </c>
      <c r="F72" s="6">
        <v>8530</v>
      </c>
      <c r="G72" s="6">
        <v>5712</v>
      </c>
      <c r="H72" s="6">
        <v>10714</v>
      </c>
      <c r="I72" s="6">
        <v>2070</v>
      </c>
      <c r="J72" s="6"/>
      <c r="K72" s="6"/>
      <c r="L72" s="6"/>
      <c r="M72" s="6"/>
      <c r="N72" s="6"/>
      <c r="O72" s="6">
        <f>SUM(C72:N72)</f>
        <v>58502</v>
      </c>
    </row>
    <row r="73" spans="1:15" x14ac:dyDescent="0.2">
      <c r="A73" s="31" t="s">
        <v>34</v>
      </c>
      <c r="B73" s="5" t="s">
        <v>16</v>
      </c>
      <c r="C73" s="6">
        <v>12054</v>
      </c>
      <c r="D73" s="6">
        <v>9851</v>
      </c>
      <c r="E73" s="6">
        <v>11469</v>
      </c>
      <c r="F73" s="6">
        <v>9380</v>
      </c>
      <c r="G73" s="6">
        <v>6252</v>
      </c>
      <c r="H73" s="6">
        <v>9168</v>
      </c>
      <c r="I73" s="6">
        <v>1495</v>
      </c>
      <c r="J73" s="6"/>
      <c r="K73" s="6"/>
      <c r="L73" s="6"/>
      <c r="M73" s="6"/>
      <c r="N73" s="6"/>
      <c r="O73" s="6">
        <f>SUM(C73:N73)</f>
        <v>59669</v>
      </c>
    </row>
    <row r="74" spans="1:15" x14ac:dyDescent="0.2">
      <c r="A74" s="30" t="s">
        <v>25</v>
      </c>
      <c r="B74" s="5" t="s">
        <v>13</v>
      </c>
      <c r="C74" s="6">
        <f t="shared" ref="C74:I74" si="13">SUM(C72:C73)</f>
        <v>23366</v>
      </c>
      <c r="D74" s="6">
        <f t="shared" si="13"/>
        <v>19551</v>
      </c>
      <c r="E74" s="6">
        <f t="shared" si="13"/>
        <v>21933</v>
      </c>
      <c r="F74" s="6">
        <f t="shared" si="13"/>
        <v>17910</v>
      </c>
      <c r="G74" s="6">
        <f t="shared" si="13"/>
        <v>11964</v>
      </c>
      <c r="H74" s="6">
        <f t="shared" si="13"/>
        <v>19882</v>
      </c>
      <c r="I74" s="6">
        <f t="shared" si="13"/>
        <v>3565</v>
      </c>
      <c r="J74" s="6"/>
      <c r="K74" s="6"/>
      <c r="L74" s="6"/>
      <c r="M74" s="6"/>
      <c r="N74" s="6"/>
      <c r="O74" s="6">
        <f>SUM(C74:N74)</f>
        <v>118171</v>
      </c>
    </row>
    <row r="75" spans="1:15" ht="15" x14ac:dyDescent="0.25">
      <c r="A75" s="5"/>
      <c r="B75" s="5" t="s">
        <v>17</v>
      </c>
      <c r="C75" s="6">
        <v>286</v>
      </c>
      <c r="D75" s="6">
        <v>247</v>
      </c>
      <c r="E75" s="6">
        <v>242</v>
      </c>
      <c r="F75" s="6">
        <v>164</v>
      </c>
      <c r="G75" s="40">
        <v>87</v>
      </c>
      <c r="H75" s="6">
        <v>106</v>
      </c>
      <c r="I75" s="6">
        <v>110</v>
      </c>
      <c r="J75" s="6"/>
      <c r="K75" s="6"/>
      <c r="L75" s="6"/>
      <c r="M75" s="6"/>
      <c r="N75" s="6"/>
      <c r="O75" s="6">
        <f>SUM(C75:N75)</f>
        <v>1242</v>
      </c>
    </row>
    <row r="76" spans="1:15" x14ac:dyDescent="0.2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">
      <c r="A77" s="3"/>
      <c r="B77" s="4" t="s">
        <v>0</v>
      </c>
      <c r="C77" s="4" t="s">
        <v>1</v>
      </c>
      <c r="D77" s="4" t="s">
        <v>2</v>
      </c>
      <c r="E77" s="4" t="s">
        <v>3</v>
      </c>
      <c r="F77" s="4" t="s">
        <v>4</v>
      </c>
      <c r="G77" s="4" t="s">
        <v>5</v>
      </c>
      <c r="H77" s="4" t="s">
        <v>6</v>
      </c>
      <c r="I77" s="4" t="s">
        <v>7</v>
      </c>
      <c r="J77" s="4" t="s">
        <v>8</v>
      </c>
      <c r="K77" s="4" t="s">
        <v>9</v>
      </c>
      <c r="L77" s="4" t="s">
        <v>10</v>
      </c>
      <c r="M77" s="4" t="s">
        <v>11</v>
      </c>
      <c r="N77" s="4" t="s">
        <v>12</v>
      </c>
      <c r="O77" s="4" t="s">
        <v>13</v>
      </c>
    </row>
    <row r="78" spans="1:15" x14ac:dyDescent="0.2">
      <c r="A78" s="5"/>
      <c r="B78" s="5" t="s">
        <v>14</v>
      </c>
      <c r="C78" s="6">
        <v>88156</v>
      </c>
      <c r="D78" s="6">
        <v>76314</v>
      </c>
      <c r="E78" s="6">
        <v>76344</v>
      </c>
      <c r="F78" s="6">
        <v>84025</v>
      </c>
      <c r="G78" s="6">
        <v>81143</v>
      </c>
      <c r="H78" s="6">
        <v>109084</v>
      </c>
      <c r="I78" s="6">
        <v>130344</v>
      </c>
      <c r="J78" s="6"/>
      <c r="K78" s="6"/>
      <c r="L78" s="6"/>
      <c r="M78" s="6"/>
      <c r="N78" s="6"/>
      <c r="O78" s="6">
        <f>SUM(C78:N78)</f>
        <v>645410</v>
      </c>
    </row>
    <row r="79" spans="1:15" x14ac:dyDescent="0.2">
      <c r="A79" s="31" t="s">
        <v>35</v>
      </c>
      <c r="B79" s="5" t="s">
        <v>16</v>
      </c>
      <c r="C79" s="6">
        <v>103618</v>
      </c>
      <c r="D79" s="6">
        <v>80353</v>
      </c>
      <c r="E79" s="6">
        <v>90620</v>
      </c>
      <c r="F79" s="6">
        <v>88394</v>
      </c>
      <c r="G79" s="6">
        <v>85557</v>
      </c>
      <c r="H79" s="6">
        <v>92038</v>
      </c>
      <c r="I79" s="6">
        <v>117372</v>
      </c>
      <c r="J79" s="6"/>
      <c r="K79" s="6"/>
      <c r="L79" s="6"/>
      <c r="M79" s="6"/>
      <c r="N79" s="6"/>
      <c r="O79" s="6">
        <f>SUM(C79:N79)</f>
        <v>657952</v>
      </c>
    </row>
    <row r="80" spans="1:15" x14ac:dyDescent="0.2">
      <c r="A80" s="30" t="s">
        <v>26</v>
      </c>
      <c r="B80" s="5" t="s">
        <v>13</v>
      </c>
      <c r="C80" s="6">
        <f t="shared" ref="C80:I80" si="14">SUM(C78:C79)</f>
        <v>191774</v>
      </c>
      <c r="D80" s="6">
        <f t="shared" si="14"/>
        <v>156667</v>
      </c>
      <c r="E80" s="6">
        <f t="shared" si="14"/>
        <v>166964</v>
      </c>
      <c r="F80" s="6">
        <f t="shared" si="14"/>
        <v>172419</v>
      </c>
      <c r="G80" s="6">
        <f t="shared" si="14"/>
        <v>166700</v>
      </c>
      <c r="H80" s="6">
        <f t="shared" si="14"/>
        <v>201122</v>
      </c>
      <c r="I80" s="6">
        <f t="shared" si="14"/>
        <v>247716</v>
      </c>
      <c r="J80" s="6"/>
      <c r="K80" s="6"/>
      <c r="L80" s="6"/>
      <c r="M80" s="6"/>
      <c r="N80" s="6"/>
      <c r="O80" s="6">
        <f>SUM(C80:N80)</f>
        <v>1303362</v>
      </c>
    </row>
    <row r="81" spans="1:15" x14ac:dyDescent="0.2">
      <c r="A81" s="5"/>
      <c r="B81" s="5" t="s">
        <v>17</v>
      </c>
      <c r="C81" s="6">
        <v>1349</v>
      </c>
      <c r="D81" s="6">
        <v>1156</v>
      </c>
      <c r="E81" s="6">
        <v>1250</v>
      </c>
      <c r="F81" s="6">
        <v>1240</v>
      </c>
      <c r="G81" s="6">
        <v>1172</v>
      </c>
      <c r="H81" s="6">
        <v>1389</v>
      </c>
      <c r="I81" s="6">
        <v>1643</v>
      </c>
      <c r="J81" s="6"/>
      <c r="K81" s="6"/>
      <c r="L81" s="6"/>
      <c r="M81" s="6"/>
      <c r="N81" s="6"/>
      <c r="O81" s="6">
        <f>SUM(C81:N81)</f>
        <v>9199</v>
      </c>
    </row>
    <row r="82" spans="1:15" x14ac:dyDescent="0.2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">
      <c r="A83" s="3"/>
      <c r="B83" s="4" t="s">
        <v>0</v>
      </c>
      <c r="C83" s="4" t="s">
        <v>1</v>
      </c>
      <c r="D83" s="4" t="s">
        <v>2</v>
      </c>
      <c r="E83" s="4" t="s">
        <v>3</v>
      </c>
      <c r="F83" s="4" t="s">
        <v>4</v>
      </c>
      <c r="G83" s="4" t="s">
        <v>5</v>
      </c>
      <c r="H83" s="4" t="s">
        <v>6</v>
      </c>
      <c r="I83" s="4" t="s">
        <v>7</v>
      </c>
      <c r="J83" s="4" t="s">
        <v>8</v>
      </c>
      <c r="K83" s="4" t="s">
        <v>9</v>
      </c>
      <c r="L83" s="4" t="s">
        <v>10</v>
      </c>
      <c r="M83" s="4" t="s">
        <v>11</v>
      </c>
      <c r="N83" s="4" t="s">
        <v>12</v>
      </c>
      <c r="O83" s="4" t="s">
        <v>13</v>
      </c>
    </row>
    <row r="84" spans="1:15" x14ac:dyDescent="0.2">
      <c r="A84" s="5"/>
      <c r="B84" s="5" t="s">
        <v>14</v>
      </c>
      <c r="C84" s="6">
        <v>1471</v>
      </c>
      <c r="D84" s="6">
        <v>1170</v>
      </c>
      <c r="E84" s="6">
        <v>1496</v>
      </c>
      <c r="F84" s="6">
        <v>1565</v>
      </c>
      <c r="G84" s="6">
        <v>1556</v>
      </c>
      <c r="H84" s="6">
        <v>1432</v>
      </c>
      <c r="I84" s="6">
        <v>11722</v>
      </c>
      <c r="J84" s="6"/>
      <c r="K84" s="6"/>
      <c r="L84" s="6"/>
      <c r="M84" s="6"/>
      <c r="N84" s="6"/>
      <c r="O84" s="6">
        <f>SUM(C84:N84)</f>
        <v>20412</v>
      </c>
    </row>
    <row r="85" spans="1:15" x14ac:dyDescent="0.2">
      <c r="A85" s="31" t="s">
        <v>36</v>
      </c>
      <c r="B85" s="5" t="s">
        <v>16</v>
      </c>
      <c r="C85" s="6">
        <v>1892</v>
      </c>
      <c r="D85" s="6">
        <v>1330</v>
      </c>
      <c r="E85" s="6">
        <v>1310</v>
      </c>
      <c r="F85" s="6">
        <v>1358</v>
      </c>
      <c r="G85" s="6">
        <v>1488</v>
      </c>
      <c r="H85" s="6">
        <v>1332</v>
      </c>
      <c r="I85" s="6">
        <v>10843</v>
      </c>
      <c r="J85" s="6"/>
      <c r="K85" s="6"/>
      <c r="L85" s="6"/>
      <c r="M85" s="6"/>
      <c r="N85" s="6"/>
      <c r="O85" s="6">
        <f>SUM(C85:N85)</f>
        <v>19553</v>
      </c>
    </row>
    <row r="86" spans="1:15" x14ac:dyDescent="0.2">
      <c r="A86" s="31" t="s">
        <v>37</v>
      </c>
      <c r="B86" s="5" t="s">
        <v>13</v>
      </c>
      <c r="C86" s="6">
        <f t="shared" ref="C86:I86" si="15">SUM(C84:C85)</f>
        <v>3363</v>
      </c>
      <c r="D86" s="6">
        <f t="shared" si="15"/>
        <v>2500</v>
      </c>
      <c r="E86" s="6">
        <f t="shared" si="15"/>
        <v>2806</v>
      </c>
      <c r="F86" s="6">
        <f t="shared" si="15"/>
        <v>2923</v>
      </c>
      <c r="G86" s="6">
        <f t="shared" si="15"/>
        <v>3044</v>
      </c>
      <c r="H86" s="6">
        <f t="shared" si="15"/>
        <v>2764</v>
      </c>
      <c r="I86" s="6">
        <f t="shared" si="15"/>
        <v>22565</v>
      </c>
      <c r="J86" s="6"/>
      <c r="K86" s="6"/>
      <c r="L86" s="6"/>
      <c r="M86" s="6"/>
      <c r="N86" s="6"/>
      <c r="O86" s="6">
        <f>SUM(C86:N86)</f>
        <v>39965</v>
      </c>
    </row>
    <row r="87" spans="1:15" ht="15" x14ac:dyDescent="0.25">
      <c r="A87" s="31" t="s">
        <v>27</v>
      </c>
      <c r="B87" s="5" t="s">
        <v>17</v>
      </c>
      <c r="C87" s="6">
        <v>113</v>
      </c>
      <c r="D87" s="6">
        <v>94</v>
      </c>
      <c r="E87" s="6">
        <v>106</v>
      </c>
      <c r="F87" s="6">
        <v>105</v>
      </c>
      <c r="G87" s="40">
        <v>114</v>
      </c>
      <c r="H87" s="6">
        <v>96</v>
      </c>
      <c r="I87" s="6">
        <v>110</v>
      </c>
      <c r="J87" s="6"/>
      <c r="K87" s="6"/>
      <c r="L87" s="6"/>
      <c r="M87" s="6"/>
      <c r="N87" s="6"/>
      <c r="O87" s="6">
        <f>SUM(C87:N87)</f>
        <v>738</v>
      </c>
    </row>
    <row r="88" spans="1:15" x14ac:dyDescent="0.2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">
      <c r="A89" s="3"/>
      <c r="B89" s="4" t="s">
        <v>0</v>
      </c>
      <c r="C89" s="4" t="s">
        <v>1</v>
      </c>
      <c r="D89" s="4" t="s">
        <v>2</v>
      </c>
      <c r="E89" s="4" t="s">
        <v>3</v>
      </c>
      <c r="F89" s="4" t="s">
        <v>4</v>
      </c>
      <c r="G89" s="4" t="s">
        <v>5</v>
      </c>
      <c r="H89" s="4" t="s">
        <v>6</v>
      </c>
      <c r="I89" s="4" t="s">
        <v>7</v>
      </c>
      <c r="J89" s="4" t="s">
        <v>8</v>
      </c>
      <c r="K89" s="4" t="s">
        <v>9</v>
      </c>
      <c r="L89" s="4" t="s">
        <v>10</v>
      </c>
      <c r="M89" s="4" t="s">
        <v>11</v>
      </c>
      <c r="N89" s="4" t="s">
        <v>12</v>
      </c>
      <c r="O89" s="4" t="s">
        <v>13</v>
      </c>
    </row>
    <row r="90" spans="1:15" x14ac:dyDescent="0.2">
      <c r="A90" s="5"/>
      <c r="B90" s="5" t="s">
        <v>14</v>
      </c>
      <c r="C90" s="6">
        <v>6192</v>
      </c>
      <c r="D90" s="6">
        <v>6112</v>
      </c>
      <c r="E90" s="6">
        <v>6350</v>
      </c>
      <c r="F90" s="6">
        <v>4184</v>
      </c>
      <c r="G90" s="6">
        <v>1809</v>
      </c>
      <c r="H90" s="6">
        <v>1778</v>
      </c>
      <c r="I90" s="6">
        <v>2975</v>
      </c>
      <c r="J90" s="6"/>
      <c r="K90" s="6"/>
      <c r="L90" s="6"/>
      <c r="M90" s="6"/>
      <c r="N90" s="6"/>
      <c r="O90" s="6">
        <f>SUM(C90:N90)</f>
        <v>29400</v>
      </c>
    </row>
    <row r="91" spans="1:15" x14ac:dyDescent="0.2">
      <c r="A91" s="31" t="s">
        <v>38</v>
      </c>
      <c r="B91" s="5" t="s">
        <v>16</v>
      </c>
      <c r="C91" s="6">
        <v>5832</v>
      </c>
      <c r="D91" s="6">
        <v>5739</v>
      </c>
      <c r="E91" s="6">
        <v>7138</v>
      </c>
      <c r="F91" s="6">
        <v>5391</v>
      </c>
      <c r="G91" s="6">
        <v>2083</v>
      </c>
      <c r="H91" s="6">
        <v>1448</v>
      </c>
      <c r="I91" s="6">
        <v>2841</v>
      </c>
      <c r="J91" s="6"/>
      <c r="K91" s="6"/>
      <c r="L91" s="6"/>
      <c r="M91" s="6"/>
      <c r="N91" s="6"/>
      <c r="O91" s="6">
        <f>SUM(C91:N91)</f>
        <v>30472</v>
      </c>
    </row>
    <row r="92" spans="1:15" x14ac:dyDescent="0.2">
      <c r="A92" s="31" t="s">
        <v>28</v>
      </c>
      <c r="B92" s="5" t="s">
        <v>13</v>
      </c>
      <c r="C92" s="6">
        <f t="shared" ref="C92:I92" si="16">SUM(C90:C91)</f>
        <v>12024</v>
      </c>
      <c r="D92" s="6">
        <f t="shared" si="16"/>
        <v>11851</v>
      </c>
      <c r="E92" s="6">
        <f t="shared" si="16"/>
        <v>13488</v>
      </c>
      <c r="F92" s="6">
        <f t="shared" si="16"/>
        <v>9575</v>
      </c>
      <c r="G92" s="6">
        <f t="shared" si="16"/>
        <v>3892</v>
      </c>
      <c r="H92" s="6">
        <f t="shared" si="16"/>
        <v>3226</v>
      </c>
      <c r="I92" s="6">
        <f t="shared" si="16"/>
        <v>5816</v>
      </c>
      <c r="J92" s="6"/>
      <c r="K92" s="6"/>
      <c r="L92" s="6"/>
      <c r="M92" s="6"/>
      <c r="N92" s="6"/>
      <c r="O92" s="6">
        <f>SUM(C92:N92)</f>
        <v>59872</v>
      </c>
    </row>
    <row r="93" spans="1:15" ht="15" x14ac:dyDescent="0.25">
      <c r="A93" s="5"/>
      <c r="B93" s="5" t="s">
        <v>17</v>
      </c>
      <c r="C93" s="6">
        <v>78</v>
      </c>
      <c r="D93" s="6">
        <v>73</v>
      </c>
      <c r="E93" s="6">
        <v>84</v>
      </c>
      <c r="F93" s="6">
        <v>63</v>
      </c>
      <c r="G93" s="40">
        <v>22</v>
      </c>
      <c r="H93" s="6">
        <v>18</v>
      </c>
      <c r="I93" s="6">
        <v>24</v>
      </c>
      <c r="J93" s="6"/>
      <c r="K93" s="6"/>
      <c r="L93" s="6"/>
      <c r="M93" s="6"/>
      <c r="N93" s="6"/>
      <c r="O93" s="6">
        <f>SUM(C93:N93)</f>
        <v>362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39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42" t="s">
        <v>40</v>
      </c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47" t="s">
        <v>81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</row>
    <row r="102" spans="1:16" x14ac:dyDescent="0.2">
      <c r="A102" s="3"/>
      <c r="B102" s="4" t="s">
        <v>0</v>
      </c>
      <c r="C102" s="4" t="s">
        <v>1</v>
      </c>
      <c r="D102" s="4" t="s">
        <v>2</v>
      </c>
      <c r="E102" s="4" t="s">
        <v>3</v>
      </c>
      <c r="F102" s="4" t="s">
        <v>4</v>
      </c>
      <c r="G102" s="4" t="s">
        <v>5</v>
      </c>
      <c r="H102" s="4" t="s">
        <v>6</v>
      </c>
      <c r="I102" s="4" t="s">
        <v>7</v>
      </c>
      <c r="J102" s="4" t="s">
        <v>8</v>
      </c>
      <c r="K102" s="4" t="s">
        <v>9</v>
      </c>
      <c r="L102" s="4" t="s">
        <v>10</v>
      </c>
      <c r="M102" s="4" t="s">
        <v>11</v>
      </c>
      <c r="N102" s="4" t="s">
        <v>12</v>
      </c>
      <c r="O102" s="4" t="s">
        <v>13</v>
      </c>
    </row>
    <row r="103" spans="1:16" ht="14.25" customHeight="1" x14ac:dyDescent="0.2">
      <c r="A103" s="5"/>
      <c r="B103" s="5" t="s">
        <v>14</v>
      </c>
      <c r="C103" s="6">
        <v>53</v>
      </c>
      <c r="D103" s="6">
        <v>970</v>
      </c>
      <c r="E103" s="6">
        <v>1027</v>
      </c>
      <c r="F103" s="6">
        <v>1462</v>
      </c>
      <c r="G103" s="6">
        <v>1145</v>
      </c>
      <c r="H103" s="6">
        <v>1235</v>
      </c>
      <c r="I103" s="6">
        <v>1950</v>
      </c>
      <c r="J103" s="6"/>
      <c r="K103" s="6"/>
      <c r="L103" s="6"/>
      <c r="M103" s="6"/>
      <c r="N103" s="6"/>
      <c r="O103" s="6">
        <f>SUM(C103:N103)</f>
        <v>7842</v>
      </c>
    </row>
    <row r="104" spans="1:16" ht="15.6" customHeight="1" x14ac:dyDescent="0.25">
      <c r="A104" s="31" t="s">
        <v>31</v>
      </c>
      <c r="B104" s="5" t="s">
        <v>16</v>
      </c>
      <c r="C104" s="6">
        <v>375</v>
      </c>
      <c r="D104">
        <v>971</v>
      </c>
      <c r="E104" s="6">
        <v>1166</v>
      </c>
      <c r="F104" s="6">
        <v>1480</v>
      </c>
      <c r="G104" s="6">
        <v>1155</v>
      </c>
      <c r="H104" s="6">
        <v>1427</v>
      </c>
      <c r="I104" s="6">
        <v>1614</v>
      </c>
      <c r="J104" s="6"/>
      <c r="K104" s="6"/>
      <c r="L104" s="6"/>
      <c r="M104" s="6"/>
      <c r="N104" s="6"/>
      <c r="O104" s="6">
        <f>SUM(C104:N104)</f>
        <v>8188</v>
      </c>
    </row>
    <row r="105" spans="1:16" x14ac:dyDescent="0.2">
      <c r="A105" s="30" t="s">
        <v>22</v>
      </c>
      <c r="B105" s="5" t="s">
        <v>13</v>
      </c>
      <c r="C105" s="6">
        <f>SUM(C103:C104)</f>
        <v>428</v>
      </c>
      <c r="D105" s="6">
        <f t="shared" ref="D105:I105" si="17">SUM(D103:D104)</f>
        <v>1941</v>
      </c>
      <c r="E105" s="6">
        <f t="shared" si="17"/>
        <v>2193</v>
      </c>
      <c r="F105" s="6">
        <f t="shared" si="17"/>
        <v>2942</v>
      </c>
      <c r="G105" s="6">
        <f t="shared" si="17"/>
        <v>2300</v>
      </c>
      <c r="H105" s="6">
        <f t="shared" si="17"/>
        <v>2662</v>
      </c>
      <c r="I105" s="6">
        <f t="shared" si="17"/>
        <v>3564</v>
      </c>
      <c r="J105" s="6"/>
      <c r="K105" s="6"/>
      <c r="L105" s="6"/>
      <c r="M105" s="6"/>
      <c r="N105" s="6"/>
      <c r="O105" s="6">
        <f>SUM(C105:N105)</f>
        <v>16030</v>
      </c>
      <c r="P105" s="8"/>
    </row>
    <row r="106" spans="1:16" ht="15" x14ac:dyDescent="0.25">
      <c r="A106" s="5"/>
      <c r="B106" s="5" t="s">
        <v>17</v>
      </c>
      <c r="C106" s="6">
        <v>96</v>
      </c>
      <c r="D106" s="6">
        <v>51</v>
      </c>
      <c r="E106" s="6">
        <v>60</v>
      </c>
      <c r="F106" s="6">
        <v>65</v>
      </c>
      <c r="G106" s="39">
        <v>57</v>
      </c>
      <c r="H106" s="6">
        <v>62</v>
      </c>
      <c r="I106" s="6">
        <v>75</v>
      </c>
      <c r="J106" s="6"/>
      <c r="K106" s="6"/>
      <c r="L106" s="6"/>
      <c r="M106" s="6"/>
      <c r="N106" s="6"/>
      <c r="O106" s="6">
        <f>SUM(C106:N106)</f>
        <v>466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0</v>
      </c>
      <c r="C108" s="4" t="s">
        <v>1</v>
      </c>
      <c r="D108" s="4" t="s">
        <v>2</v>
      </c>
      <c r="E108" s="4" t="s">
        <v>3</v>
      </c>
      <c r="F108" s="4" t="s">
        <v>4</v>
      </c>
      <c r="G108" s="4" t="s">
        <v>5</v>
      </c>
      <c r="H108" s="4" t="s">
        <v>6</v>
      </c>
      <c r="I108" s="4" t="s">
        <v>7</v>
      </c>
      <c r="J108" s="4" t="s">
        <v>8</v>
      </c>
      <c r="K108" s="4" t="s">
        <v>9</v>
      </c>
      <c r="L108" s="4" t="s">
        <v>10</v>
      </c>
      <c r="M108" s="4" t="s">
        <v>11</v>
      </c>
      <c r="N108" s="4" t="s">
        <v>12</v>
      </c>
      <c r="O108" s="4" t="s">
        <v>13</v>
      </c>
    </row>
    <row r="109" spans="1:16" x14ac:dyDescent="0.2">
      <c r="A109" s="5"/>
      <c r="B109" s="5" t="s">
        <v>14</v>
      </c>
      <c r="C109" s="6">
        <v>1133</v>
      </c>
      <c r="D109" s="6">
        <v>2921</v>
      </c>
      <c r="E109" s="6">
        <v>1383</v>
      </c>
      <c r="F109" s="6">
        <v>544</v>
      </c>
      <c r="G109" s="6">
        <v>79</v>
      </c>
      <c r="H109" s="6">
        <v>9</v>
      </c>
      <c r="I109" s="6">
        <v>14</v>
      </c>
      <c r="J109" s="6"/>
      <c r="K109" s="6"/>
      <c r="L109" s="6"/>
      <c r="M109" s="6"/>
      <c r="N109" s="6"/>
      <c r="O109" s="6">
        <f>SUM(C109:N109)</f>
        <v>6083</v>
      </c>
    </row>
    <row r="110" spans="1:16" x14ac:dyDescent="0.2">
      <c r="A110" s="31" t="s">
        <v>32</v>
      </c>
      <c r="B110" s="5" t="s">
        <v>16</v>
      </c>
      <c r="C110" s="6">
        <v>1137</v>
      </c>
      <c r="D110" s="6">
        <v>2920</v>
      </c>
      <c r="E110" s="6">
        <v>2142</v>
      </c>
      <c r="F110" s="6">
        <v>676</v>
      </c>
      <c r="G110" s="6">
        <v>186</v>
      </c>
      <c r="H110" s="6">
        <v>34</v>
      </c>
      <c r="I110" s="6">
        <v>20</v>
      </c>
      <c r="J110" s="6"/>
      <c r="K110" s="6"/>
      <c r="L110" s="6"/>
      <c r="M110" s="6"/>
      <c r="N110" s="6"/>
      <c r="O110" s="6">
        <f>SUM(C110:N110)</f>
        <v>7115</v>
      </c>
    </row>
    <row r="111" spans="1:16" x14ac:dyDescent="0.2">
      <c r="A111" s="30" t="s">
        <v>23</v>
      </c>
      <c r="B111" s="5" t="s">
        <v>13</v>
      </c>
      <c r="C111" s="6">
        <f t="shared" ref="C111:I111" si="18">SUM(C109:C110)</f>
        <v>2270</v>
      </c>
      <c r="D111" s="6">
        <f t="shared" si="18"/>
        <v>5841</v>
      </c>
      <c r="E111" s="6">
        <f t="shared" si="18"/>
        <v>3525</v>
      </c>
      <c r="F111" s="6">
        <f t="shared" si="18"/>
        <v>1220</v>
      </c>
      <c r="G111" s="6">
        <f t="shared" si="18"/>
        <v>265</v>
      </c>
      <c r="H111" s="6">
        <f t="shared" si="18"/>
        <v>43</v>
      </c>
      <c r="I111" s="6">
        <f t="shared" si="18"/>
        <v>34</v>
      </c>
      <c r="J111" s="6"/>
      <c r="K111" s="6"/>
      <c r="L111" s="6"/>
      <c r="M111" s="6"/>
      <c r="N111" s="6"/>
      <c r="O111" s="6">
        <f>SUM(C111:N111)</f>
        <v>13198</v>
      </c>
    </row>
    <row r="112" spans="1:16" ht="15" x14ac:dyDescent="0.25">
      <c r="A112" s="5"/>
      <c r="B112" s="5" t="s">
        <v>17</v>
      </c>
      <c r="C112" s="6">
        <v>85</v>
      </c>
      <c r="D112" s="6">
        <v>61</v>
      </c>
      <c r="E112" s="6">
        <v>75</v>
      </c>
      <c r="F112" s="6">
        <v>46</v>
      </c>
      <c r="G112" s="40">
        <v>16</v>
      </c>
      <c r="H112" s="6">
        <v>23</v>
      </c>
      <c r="I112" s="6">
        <v>20</v>
      </c>
      <c r="J112" s="6"/>
      <c r="K112" s="6"/>
      <c r="L112" s="6"/>
      <c r="M112" s="6"/>
      <c r="N112" s="6"/>
      <c r="O112" s="6">
        <f>SUM(C112:N112)</f>
        <v>326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0</v>
      </c>
      <c r="C114" s="4" t="s">
        <v>1</v>
      </c>
      <c r="D114" s="4" t="s">
        <v>2</v>
      </c>
      <c r="E114" s="4" t="s">
        <v>3</v>
      </c>
      <c r="F114" s="4" t="s">
        <v>4</v>
      </c>
      <c r="G114" s="4" t="s">
        <v>5</v>
      </c>
      <c r="H114" s="4" t="s">
        <v>6</v>
      </c>
      <c r="I114" s="4" t="s">
        <v>7</v>
      </c>
      <c r="J114" s="4" t="s">
        <v>8</v>
      </c>
      <c r="K114" s="4" t="s">
        <v>9</v>
      </c>
      <c r="L114" s="4" t="s">
        <v>10</v>
      </c>
      <c r="M114" s="4" t="s">
        <v>11</v>
      </c>
      <c r="N114" s="4" t="s">
        <v>12</v>
      </c>
      <c r="O114" s="4" t="s">
        <v>13</v>
      </c>
    </row>
    <row r="115" spans="1:15" x14ac:dyDescent="0.2">
      <c r="A115" s="5"/>
      <c r="B115" s="5" t="s">
        <v>14</v>
      </c>
      <c r="C115" s="6">
        <v>21937</v>
      </c>
      <c r="D115" s="6">
        <v>25837</v>
      </c>
      <c r="E115" s="6">
        <v>29060</v>
      </c>
      <c r="F115" s="6">
        <v>18388</v>
      </c>
      <c r="G115" s="6">
        <v>24717</v>
      </c>
      <c r="H115" s="6">
        <v>37336</v>
      </c>
      <c r="I115" s="6">
        <v>36952</v>
      </c>
      <c r="J115" s="6"/>
      <c r="K115" s="6"/>
      <c r="L115" s="6"/>
      <c r="M115" s="6"/>
      <c r="N115" s="6"/>
      <c r="O115" s="6">
        <f>SUM(C115:N115)</f>
        <v>194227</v>
      </c>
    </row>
    <row r="116" spans="1:15" x14ac:dyDescent="0.2">
      <c r="A116" s="31" t="s">
        <v>33</v>
      </c>
      <c r="B116" s="5" t="s">
        <v>16</v>
      </c>
      <c r="C116" s="6">
        <v>23115</v>
      </c>
      <c r="D116" s="6">
        <v>25222</v>
      </c>
      <c r="E116" s="6">
        <v>30569</v>
      </c>
      <c r="F116" s="6">
        <v>19947</v>
      </c>
      <c r="G116" s="6">
        <v>21762</v>
      </c>
      <c r="H116" s="6">
        <v>35963</v>
      </c>
      <c r="I116" s="6">
        <v>34974</v>
      </c>
      <c r="J116" s="6"/>
      <c r="K116" s="6"/>
      <c r="L116" s="6"/>
      <c r="M116" s="6"/>
      <c r="N116" s="6"/>
      <c r="O116" s="6">
        <f>SUM(C116:N116)</f>
        <v>191552</v>
      </c>
    </row>
    <row r="117" spans="1:15" x14ac:dyDescent="0.2">
      <c r="A117" s="30" t="s">
        <v>24</v>
      </c>
      <c r="B117" s="5" t="s">
        <v>13</v>
      </c>
      <c r="C117" s="6">
        <f>SUM(C115:C116)</f>
        <v>45052</v>
      </c>
      <c r="D117" s="6">
        <f>SUM(D115:D116)</f>
        <v>51059</v>
      </c>
      <c r="E117" s="6">
        <f t="shared" ref="E117:I117" si="19">SUM(E115:E116)</f>
        <v>59629</v>
      </c>
      <c r="F117" s="6">
        <f t="shared" si="19"/>
        <v>38335</v>
      </c>
      <c r="G117" s="6">
        <f t="shared" si="19"/>
        <v>46479</v>
      </c>
      <c r="H117" s="6">
        <f t="shared" si="19"/>
        <v>73299</v>
      </c>
      <c r="I117" s="6">
        <f t="shared" si="19"/>
        <v>71926</v>
      </c>
      <c r="J117" s="6"/>
      <c r="K117" s="6"/>
      <c r="L117" s="6"/>
      <c r="M117" s="6"/>
      <c r="N117" s="6"/>
      <c r="O117" s="6">
        <f>SUM(C117:N117)</f>
        <v>385779</v>
      </c>
    </row>
    <row r="118" spans="1:15" ht="15" x14ac:dyDescent="0.25">
      <c r="A118" s="5"/>
      <c r="B118" s="5" t="s">
        <v>17</v>
      </c>
      <c r="C118" s="6">
        <v>317</v>
      </c>
      <c r="D118" s="6">
        <v>355</v>
      </c>
      <c r="E118" s="6">
        <v>458</v>
      </c>
      <c r="F118" s="6">
        <v>300</v>
      </c>
      <c r="G118" s="39">
        <v>306</v>
      </c>
      <c r="H118" s="6">
        <v>512</v>
      </c>
      <c r="I118" s="6">
        <v>492</v>
      </c>
      <c r="J118" s="6"/>
      <c r="K118" s="6"/>
      <c r="L118" s="6"/>
      <c r="M118" s="6"/>
      <c r="N118" s="6"/>
      <c r="O118" s="6">
        <f>SUM(C118:N118)</f>
        <v>2740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0</v>
      </c>
      <c r="C120" s="4" t="s">
        <v>1</v>
      </c>
      <c r="D120" s="4" t="s">
        <v>2</v>
      </c>
      <c r="E120" s="4" t="s">
        <v>3</v>
      </c>
      <c r="F120" s="4" t="s">
        <v>4</v>
      </c>
      <c r="G120" s="4" t="s">
        <v>5</v>
      </c>
      <c r="H120" s="4" t="s">
        <v>6</v>
      </c>
      <c r="I120" s="4" t="s">
        <v>7</v>
      </c>
      <c r="J120" s="4" t="s">
        <v>8</v>
      </c>
      <c r="K120" s="4" t="s">
        <v>9</v>
      </c>
      <c r="L120" s="4" t="s">
        <v>10</v>
      </c>
      <c r="M120" s="4" t="s">
        <v>11</v>
      </c>
      <c r="N120" s="4" t="s">
        <v>12</v>
      </c>
      <c r="O120" s="4" t="s">
        <v>13</v>
      </c>
    </row>
    <row r="121" spans="1:15" x14ac:dyDescent="0.2">
      <c r="A121" s="5"/>
      <c r="B121" s="5" t="s">
        <v>14</v>
      </c>
      <c r="C121" s="6">
        <v>3982</v>
      </c>
      <c r="D121" s="6">
        <v>4190</v>
      </c>
      <c r="E121" s="6">
        <v>3883</v>
      </c>
      <c r="F121" s="6">
        <v>118</v>
      </c>
      <c r="G121" s="6">
        <v>58</v>
      </c>
      <c r="H121" s="6">
        <v>66</v>
      </c>
      <c r="I121" s="6">
        <v>90</v>
      </c>
      <c r="J121" s="6"/>
      <c r="K121" s="6"/>
      <c r="L121" s="6"/>
      <c r="M121" s="6"/>
      <c r="N121" s="6"/>
      <c r="O121" s="6">
        <f>SUM(C121:N121)</f>
        <v>12387</v>
      </c>
    </row>
    <row r="122" spans="1:15" x14ac:dyDescent="0.2">
      <c r="A122" s="31" t="s">
        <v>34</v>
      </c>
      <c r="B122" s="5" t="s">
        <v>16</v>
      </c>
      <c r="C122" s="6">
        <v>4990</v>
      </c>
      <c r="D122" s="6">
        <v>5170</v>
      </c>
      <c r="E122" s="6">
        <v>4851</v>
      </c>
      <c r="F122" s="6">
        <v>1156</v>
      </c>
      <c r="G122" s="6">
        <v>68</v>
      </c>
      <c r="H122" s="6">
        <v>53</v>
      </c>
      <c r="I122" s="6">
        <v>94</v>
      </c>
      <c r="J122" s="6"/>
      <c r="K122" s="6"/>
      <c r="L122" s="6"/>
      <c r="M122" s="6"/>
      <c r="N122" s="6"/>
      <c r="O122" s="6">
        <f>SUM(C122:N122)</f>
        <v>16382</v>
      </c>
    </row>
    <row r="123" spans="1:15" x14ac:dyDescent="0.2">
      <c r="A123" s="30" t="s">
        <v>25</v>
      </c>
      <c r="B123" s="5" t="s">
        <v>13</v>
      </c>
      <c r="C123" s="6">
        <f>SUM(C121:C122)</f>
        <v>8972</v>
      </c>
      <c r="D123" s="6">
        <f>SUM(D121:D122)</f>
        <v>9360</v>
      </c>
      <c r="E123" s="6">
        <f t="shared" ref="E123:I123" si="20">SUM(E121:E122)</f>
        <v>8734</v>
      </c>
      <c r="F123" s="6">
        <f t="shared" si="20"/>
        <v>1274</v>
      </c>
      <c r="G123" s="6">
        <f t="shared" si="20"/>
        <v>126</v>
      </c>
      <c r="H123" s="6">
        <f t="shared" si="20"/>
        <v>119</v>
      </c>
      <c r="I123" s="6">
        <f t="shared" si="20"/>
        <v>184</v>
      </c>
      <c r="J123" s="6"/>
      <c r="K123" s="6"/>
      <c r="L123" s="6"/>
      <c r="M123" s="6"/>
      <c r="N123" s="6"/>
      <c r="O123" s="6">
        <f>SUM(C123:N123)</f>
        <v>28769</v>
      </c>
    </row>
    <row r="124" spans="1:15" ht="15" x14ac:dyDescent="0.25">
      <c r="A124" s="5"/>
      <c r="B124" s="5" t="s">
        <v>17</v>
      </c>
      <c r="C124" s="6">
        <v>188</v>
      </c>
      <c r="D124" s="6">
        <v>149</v>
      </c>
      <c r="E124" s="6">
        <v>141</v>
      </c>
      <c r="F124" s="6">
        <v>90</v>
      </c>
      <c r="G124" s="39">
        <v>33</v>
      </c>
      <c r="H124" s="6">
        <v>29</v>
      </c>
      <c r="I124" s="6">
        <v>45</v>
      </c>
      <c r="J124" s="6"/>
      <c r="K124" s="6"/>
      <c r="L124" s="6"/>
      <c r="M124" s="6"/>
      <c r="N124" s="6"/>
      <c r="O124" s="6">
        <f>SUM(C124:N124)</f>
        <v>675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0</v>
      </c>
      <c r="C126" s="4" t="s">
        <v>1</v>
      </c>
      <c r="D126" s="4" t="s">
        <v>2</v>
      </c>
      <c r="E126" s="4" t="s">
        <v>3</v>
      </c>
      <c r="F126" s="4" t="s">
        <v>4</v>
      </c>
      <c r="G126" s="4" t="s">
        <v>5</v>
      </c>
      <c r="H126" s="4" t="s">
        <v>6</v>
      </c>
      <c r="I126" s="4" t="s">
        <v>7</v>
      </c>
      <c r="J126" s="4" t="s">
        <v>8</v>
      </c>
      <c r="K126" s="4" t="s">
        <v>9</v>
      </c>
      <c r="L126" s="4" t="s">
        <v>10</v>
      </c>
      <c r="M126" s="4" t="s">
        <v>11</v>
      </c>
      <c r="N126" s="4" t="s">
        <v>12</v>
      </c>
      <c r="O126" s="4" t="s">
        <v>13</v>
      </c>
    </row>
    <row r="127" spans="1:15" x14ac:dyDescent="0.2">
      <c r="A127" s="5"/>
      <c r="B127" s="5" t="s">
        <v>14</v>
      </c>
      <c r="C127" s="6">
        <v>21</v>
      </c>
      <c r="D127" s="6">
        <v>108</v>
      </c>
      <c r="E127" s="6">
        <v>19</v>
      </c>
      <c r="F127" s="6">
        <v>16</v>
      </c>
      <c r="G127" s="6">
        <v>19</v>
      </c>
      <c r="H127" s="6">
        <v>11</v>
      </c>
      <c r="I127" s="6">
        <v>22</v>
      </c>
      <c r="J127" s="6"/>
      <c r="K127" s="6"/>
      <c r="L127" s="6"/>
      <c r="M127" s="6"/>
      <c r="N127" s="6"/>
      <c r="O127" s="6">
        <f>SUM(C127:N127)</f>
        <v>216</v>
      </c>
    </row>
    <row r="128" spans="1:15" x14ac:dyDescent="0.2">
      <c r="A128" s="31" t="s">
        <v>35</v>
      </c>
      <c r="B128" s="5" t="s">
        <v>16</v>
      </c>
      <c r="C128" s="6">
        <v>19</v>
      </c>
      <c r="D128" s="6">
        <v>106</v>
      </c>
      <c r="E128" s="6">
        <v>9</v>
      </c>
      <c r="F128" s="6">
        <v>14</v>
      </c>
      <c r="G128" s="6">
        <v>17</v>
      </c>
      <c r="H128" s="6">
        <v>10</v>
      </c>
      <c r="I128" s="6">
        <v>10</v>
      </c>
      <c r="J128" s="6"/>
      <c r="K128" s="6"/>
      <c r="L128" s="6"/>
      <c r="M128" s="6"/>
      <c r="N128" s="6"/>
      <c r="O128" s="6">
        <f>SUM(C128:N128)</f>
        <v>185</v>
      </c>
    </row>
    <row r="129" spans="1:15" x14ac:dyDescent="0.2">
      <c r="A129" s="30" t="s">
        <v>26</v>
      </c>
      <c r="B129" s="5" t="s">
        <v>13</v>
      </c>
      <c r="C129" s="6">
        <f t="shared" ref="C129:I129" si="21">SUM(C127:C128)</f>
        <v>40</v>
      </c>
      <c r="D129" s="6">
        <f t="shared" si="21"/>
        <v>214</v>
      </c>
      <c r="E129" s="6">
        <f t="shared" si="21"/>
        <v>28</v>
      </c>
      <c r="F129" s="6">
        <f t="shared" si="21"/>
        <v>30</v>
      </c>
      <c r="G129" s="6">
        <f t="shared" si="21"/>
        <v>36</v>
      </c>
      <c r="H129" s="6">
        <f t="shared" si="21"/>
        <v>21</v>
      </c>
      <c r="I129" s="6">
        <f t="shared" si="21"/>
        <v>32</v>
      </c>
      <c r="J129" s="6"/>
      <c r="K129" s="6"/>
      <c r="L129" s="6"/>
      <c r="M129" s="6"/>
      <c r="N129" s="6"/>
      <c r="O129" s="6">
        <f>SUM(C129:N129)</f>
        <v>401</v>
      </c>
    </row>
    <row r="130" spans="1:15" x14ac:dyDescent="0.2">
      <c r="A130" s="5"/>
      <c r="B130" s="5" t="s">
        <v>17</v>
      </c>
      <c r="C130" s="6">
        <v>18</v>
      </c>
      <c r="D130" s="6">
        <v>18</v>
      </c>
      <c r="E130" s="6">
        <v>26</v>
      </c>
      <c r="F130" s="6">
        <v>17</v>
      </c>
      <c r="G130" s="6">
        <v>19</v>
      </c>
      <c r="H130" s="6">
        <v>16</v>
      </c>
      <c r="I130" s="6">
        <v>25</v>
      </c>
      <c r="J130" s="6"/>
      <c r="K130" s="6"/>
      <c r="L130" s="6"/>
      <c r="M130" s="6"/>
      <c r="N130" s="6"/>
      <c r="O130" s="6">
        <f>SUM(C130:N130)</f>
        <v>139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0</v>
      </c>
      <c r="C132" s="4" t="s">
        <v>1</v>
      </c>
      <c r="D132" s="4" t="s">
        <v>2</v>
      </c>
      <c r="E132" s="4" t="s">
        <v>3</v>
      </c>
      <c r="F132" s="4" t="s">
        <v>4</v>
      </c>
      <c r="G132" s="4" t="s">
        <v>5</v>
      </c>
      <c r="H132" s="4" t="s">
        <v>6</v>
      </c>
      <c r="I132" s="4" t="s">
        <v>7</v>
      </c>
      <c r="J132" s="4" t="s">
        <v>8</v>
      </c>
      <c r="K132" s="4" t="s">
        <v>9</v>
      </c>
      <c r="L132" s="4" t="s">
        <v>10</v>
      </c>
      <c r="M132" s="4" t="s">
        <v>11</v>
      </c>
      <c r="N132" s="4" t="s">
        <v>12</v>
      </c>
      <c r="O132" s="4" t="s">
        <v>13</v>
      </c>
    </row>
    <row r="133" spans="1:15" x14ac:dyDescent="0.2">
      <c r="A133" s="5"/>
      <c r="B133" s="5" t="s">
        <v>14</v>
      </c>
      <c r="C133" s="6">
        <v>126</v>
      </c>
      <c r="D133" s="6">
        <v>123</v>
      </c>
      <c r="E133" s="6">
        <v>218</v>
      </c>
      <c r="F133" s="6">
        <v>130</v>
      </c>
      <c r="G133" s="6">
        <v>151</v>
      </c>
      <c r="H133" s="6">
        <v>170</v>
      </c>
      <c r="I133" s="6">
        <v>131</v>
      </c>
      <c r="J133" s="6"/>
      <c r="K133" s="6"/>
      <c r="L133" s="6"/>
      <c r="M133" s="6"/>
      <c r="N133" s="6"/>
      <c r="O133" s="6">
        <f>SUM(C133:N133)</f>
        <v>1049</v>
      </c>
    </row>
    <row r="134" spans="1:15" x14ac:dyDescent="0.2">
      <c r="A134" s="31" t="s">
        <v>36</v>
      </c>
      <c r="B134" s="5" t="s">
        <v>16</v>
      </c>
      <c r="C134" s="6">
        <v>124</v>
      </c>
      <c r="D134" s="6">
        <v>150</v>
      </c>
      <c r="E134" s="6">
        <v>161</v>
      </c>
      <c r="F134" s="6">
        <v>112</v>
      </c>
      <c r="G134" s="6">
        <v>168</v>
      </c>
      <c r="H134" s="6">
        <v>123</v>
      </c>
      <c r="I134" s="6">
        <v>143</v>
      </c>
      <c r="J134" s="6"/>
      <c r="K134" s="6"/>
      <c r="L134" s="6"/>
      <c r="M134" s="6"/>
      <c r="N134" s="6"/>
      <c r="O134" s="6">
        <f>SUM(C134:N134)</f>
        <v>981</v>
      </c>
    </row>
    <row r="135" spans="1:15" x14ac:dyDescent="0.2">
      <c r="A135" s="31" t="s">
        <v>37</v>
      </c>
      <c r="B135" s="5" t="s">
        <v>13</v>
      </c>
      <c r="C135" s="6">
        <f t="shared" ref="C135:I135" si="22">SUM(C133:C134)</f>
        <v>250</v>
      </c>
      <c r="D135" s="6">
        <f t="shared" si="22"/>
        <v>273</v>
      </c>
      <c r="E135" s="6">
        <f t="shared" si="22"/>
        <v>379</v>
      </c>
      <c r="F135" s="6">
        <f t="shared" si="22"/>
        <v>242</v>
      </c>
      <c r="G135" s="6">
        <f t="shared" si="22"/>
        <v>319</v>
      </c>
      <c r="H135" s="6">
        <f t="shared" si="22"/>
        <v>293</v>
      </c>
      <c r="I135" s="6">
        <f t="shared" si="22"/>
        <v>274</v>
      </c>
      <c r="J135" s="6"/>
      <c r="K135" s="6"/>
      <c r="L135" s="6"/>
      <c r="M135" s="6"/>
      <c r="N135" s="6"/>
      <c r="O135" s="6">
        <f>SUM(C135:N135)</f>
        <v>2030</v>
      </c>
    </row>
    <row r="136" spans="1:15" ht="15" x14ac:dyDescent="0.25">
      <c r="A136" s="31" t="s">
        <v>27</v>
      </c>
      <c r="B136" s="5" t="s">
        <v>17</v>
      </c>
      <c r="C136" s="6">
        <v>203</v>
      </c>
      <c r="D136" s="6">
        <v>180</v>
      </c>
      <c r="E136" s="6">
        <v>212</v>
      </c>
      <c r="F136" s="6">
        <v>166</v>
      </c>
      <c r="G136" s="39">
        <v>187</v>
      </c>
      <c r="H136" s="6">
        <v>180</v>
      </c>
      <c r="I136" s="6">
        <v>172</v>
      </c>
      <c r="J136" s="6"/>
      <c r="K136" s="6"/>
      <c r="L136" s="6"/>
      <c r="M136" s="6"/>
      <c r="N136" s="6"/>
      <c r="O136" s="6">
        <f>SUM(C136:N136)</f>
        <v>1300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0</v>
      </c>
      <c r="C138" s="4" t="s">
        <v>1</v>
      </c>
      <c r="D138" s="4" t="s">
        <v>2</v>
      </c>
      <c r="E138" s="4" t="s">
        <v>3</v>
      </c>
      <c r="F138" s="4" t="s">
        <v>4</v>
      </c>
      <c r="G138" s="4" t="s">
        <v>5</v>
      </c>
      <c r="H138" s="4" t="s">
        <v>6</v>
      </c>
      <c r="I138" s="4" t="s">
        <v>7</v>
      </c>
      <c r="J138" s="4" t="s">
        <v>8</v>
      </c>
      <c r="K138" s="4" t="s">
        <v>9</v>
      </c>
      <c r="L138" s="4" t="s">
        <v>10</v>
      </c>
      <c r="M138" s="4" t="s">
        <v>11</v>
      </c>
      <c r="N138" s="4" t="s">
        <v>12</v>
      </c>
      <c r="O138" s="4" t="s">
        <v>13</v>
      </c>
    </row>
    <row r="139" spans="1:15" x14ac:dyDescent="0.2">
      <c r="A139" s="5"/>
      <c r="B139" s="5" t="s">
        <v>14</v>
      </c>
      <c r="C139" s="6">
        <v>21</v>
      </c>
      <c r="D139" s="6">
        <v>10</v>
      </c>
      <c r="E139" s="6">
        <v>23</v>
      </c>
      <c r="F139" s="6">
        <v>9</v>
      </c>
      <c r="G139" s="6">
        <v>7</v>
      </c>
      <c r="H139" s="6">
        <v>21</v>
      </c>
      <c r="I139" s="6">
        <v>0</v>
      </c>
      <c r="J139" s="6"/>
      <c r="K139" s="6"/>
      <c r="L139" s="6"/>
      <c r="M139" s="6"/>
      <c r="N139" s="6"/>
      <c r="O139" s="6">
        <f>SUM(C139:N139)</f>
        <v>91</v>
      </c>
    </row>
    <row r="140" spans="1:15" x14ac:dyDescent="0.2">
      <c r="A140" s="31" t="s">
        <v>38</v>
      </c>
      <c r="B140" s="5" t="s">
        <v>16</v>
      </c>
      <c r="C140" s="6">
        <v>33</v>
      </c>
      <c r="D140" s="6">
        <v>23</v>
      </c>
      <c r="E140" s="6">
        <v>26</v>
      </c>
      <c r="F140" s="6">
        <v>6</v>
      </c>
      <c r="G140" s="6">
        <v>18</v>
      </c>
      <c r="H140" s="6">
        <v>20</v>
      </c>
      <c r="I140" s="6">
        <v>11</v>
      </c>
      <c r="J140" s="6"/>
      <c r="K140" s="6"/>
      <c r="L140" s="6"/>
      <c r="M140" s="6"/>
      <c r="N140" s="6"/>
      <c r="O140" s="6">
        <f>SUM(C140:N140)</f>
        <v>137</v>
      </c>
    </row>
    <row r="141" spans="1:15" x14ac:dyDescent="0.2">
      <c r="A141" s="31" t="s">
        <v>28</v>
      </c>
      <c r="B141" s="5" t="s">
        <v>13</v>
      </c>
      <c r="C141" s="6">
        <f t="shared" ref="C141:I141" si="23">SUM(C139:C140)</f>
        <v>54</v>
      </c>
      <c r="D141" s="6">
        <f t="shared" si="23"/>
        <v>33</v>
      </c>
      <c r="E141" s="6">
        <f t="shared" si="23"/>
        <v>49</v>
      </c>
      <c r="F141" s="6">
        <f t="shared" si="23"/>
        <v>15</v>
      </c>
      <c r="G141" s="6">
        <f t="shared" si="23"/>
        <v>25</v>
      </c>
      <c r="H141" s="6">
        <f t="shared" si="23"/>
        <v>41</v>
      </c>
      <c r="I141" s="6">
        <f t="shared" si="23"/>
        <v>11</v>
      </c>
      <c r="J141" s="6"/>
      <c r="K141" s="6"/>
      <c r="L141" s="6"/>
      <c r="M141" s="6"/>
      <c r="N141" s="6"/>
      <c r="O141" s="6">
        <f>SUM(C141:N141)</f>
        <v>228</v>
      </c>
    </row>
    <row r="142" spans="1:15" ht="15" x14ac:dyDescent="0.25">
      <c r="A142" s="5"/>
      <c r="B142" s="5" t="s">
        <v>17</v>
      </c>
      <c r="C142" s="6">
        <v>26</v>
      </c>
      <c r="D142" s="6">
        <v>18</v>
      </c>
      <c r="E142" s="6">
        <v>17</v>
      </c>
      <c r="F142" s="6">
        <v>8</v>
      </c>
      <c r="G142" s="39">
        <v>12</v>
      </c>
      <c r="H142" s="6">
        <v>10</v>
      </c>
      <c r="I142" s="6">
        <v>2</v>
      </c>
      <c r="J142" s="6"/>
      <c r="K142" s="6"/>
      <c r="L142" s="6"/>
      <c r="M142" s="6"/>
      <c r="N142" s="6"/>
      <c r="O142" s="6">
        <f>SUM(C142:N142)</f>
        <v>93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41</v>
      </c>
    </row>
    <row r="152" spans="2:15" x14ac:dyDescent="0.2">
      <c r="O152" s="8"/>
    </row>
    <row r="153" spans="2:15" x14ac:dyDescent="0.2">
      <c r="B153" s="9" t="s">
        <v>19</v>
      </c>
      <c r="C153" s="9" t="s">
        <v>42</v>
      </c>
      <c r="D153" s="9" t="s">
        <v>43</v>
      </c>
      <c r="E153" s="9" t="s">
        <v>44</v>
      </c>
      <c r="F153" s="9" t="s">
        <v>45</v>
      </c>
      <c r="G153" s="9" t="s">
        <v>46</v>
      </c>
      <c r="H153" s="9" t="s">
        <v>47</v>
      </c>
      <c r="I153" s="9" t="s">
        <v>48</v>
      </c>
      <c r="J153" s="9" t="s">
        <v>49</v>
      </c>
      <c r="K153" s="9" t="s">
        <v>50</v>
      </c>
      <c r="L153" s="9" t="s">
        <v>51</v>
      </c>
      <c r="M153" s="9" t="s">
        <v>52</v>
      </c>
      <c r="N153" s="9" t="s">
        <v>53</v>
      </c>
      <c r="O153" s="8"/>
    </row>
    <row r="154" spans="2:15" x14ac:dyDescent="0.2">
      <c r="B154" s="9" t="s">
        <v>22</v>
      </c>
      <c r="C154" s="11">
        <f t="shared" ref="C154:N154" si="24">+C56+C105</f>
        <v>463568</v>
      </c>
      <c r="D154" s="11">
        <f t="shared" si="24"/>
        <v>366157</v>
      </c>
      <c r="E154" s="11">
        <f t="shared" si="24"/>
        <v>396627</v>
      </c>
      <c r="F154" s="11">
        <f t="shared" si="24"/>
        <v>401987</v>
      </c>
      <c r="G154" s="11">
        <f t="shared" si="24"/>
        <v>394231</v>
      </c>
      <c r="H154" s="11">
        <f>+H56+H105</f>
        <v>435541</v>
      </c>
      <c r="I154" s="11">
        <f>+I56+I105</f>
        <v>529483</v>
      </c>
      <c r="J154" s="11">
        <f t="shared" si="24"/>
        <v>0</v>
      </c>
      <c r="K154" s="11">
        <f t="shared" si="24"/>
        <v>0</v>
      </c>
      <c r="L154" s="11">
        <f t="shared" si="24"/>
        <v>0</v>
      </c>
      <c r="M154" s="11">
        <f t="shared" si="24"/>
        <v>0</v>
      </c>
      <c r="N154" s="11">
        <f t="shared" si="24"/>
        <v>0</v>
      </c>
      <c r="O154" s="8"/>
    </row>
    <row r="155" spans="2:15" x14ac:dyDescent="0.2">
      <c r="B155" s="9" t="s">
        <v>23</v>
      </c>
      <c r="C155" s="11">
        <f t="shared" ref="C155:N155" si="25">+C62+C111</f>
        <v>107216</v>
      </c>
      <c r="D155" s="11">
        <f t="shared" si="25"/>
        <v>101796</v>
      </c>
      <c r="E155" s="11">
        <f t="shared" si="25"/>
        <v>110893</v>
      </c>
      <c r="F155" s="11">
        <f t="shared" si="25"/>
        <v>86032</v>
      </c>
      <c r="G155" s="11">
        <f t="shared" si="25"/>
        <v>34885</v>
      </c>
      <c r="H155" s="11">
        <f t="shared" si="25"/>
        <v>43869</v>
      </c>
      <c r="I155" s="11">
        <f t="shared" si="25"/>
        <v>54524</v>
      </c>
      <c r="J155" s="11">
        <f t="shared" si="25"/>
        <v>0</v>
      </c>
      <c r="K155" s="11">
        <f t="shared" si="25"/>
        <v>0</v>
      </c>
      <c r="L155" s="11">
        <f t="shared" si="25"/>
        <v>0</v>
      </c>
      <c r="M155" s="11">
        <f t="shared" si="25"/>
        <v>0</v>
      </c>
      <c r="N155" s="11">
        <f t="shared" si="25"/>
        <v>0</v>
      </c>
      <c r="O155" s="8"/>
    </row>
    <row r="156" spans="2:15" x14ac:dyDescent="0.2">
      <c r="B156" s="9" t="s">
        <v>24</v>
      </c>
      <c r="C156" s="11">
        <f t="shared" ref="C156:N156" si="26">+C68+C117</f>
        <v>1007025</v>
      </c>
      <c r="D156" s="11">
        <f t="shared" si="26"/>
        <v>923371</v>
      </c>
      <c r="E156" s="11">
        <f t="shared" si="26"/>
        <v>1097034</v>
      </c>
      <c r="F156" s="11">
        <f t="shared" si="26"/>
        <v>975484</v>
      </c>
      <c r="G156" s="11">
        <f t="shared" si="26"/>
        <v>871181</v>
      </c>
      <c r="H156" s="11">
        <f t="shared" si="26"/>
        <v>923750</v>
      </c>
      <c r="I156" s="11">
        <f t="shared" si="26"/>
        <v>1038681</v>
      </c>
      <c r="J156" s="11">
        <f t="shared" si="26"/>
        <v>0</v>
      </c>
      <c r="K156" s="11">
        <f t="shared" si="26"/>
        <v>0</v>
      </c>
      <c r="L156" s="11">
        <f t="shared" si="26"/>
        <v>0</v>
      </c>
      <c r="M156" s="11">
        <f t="shared" si="26"/>
        <v>0</v>
      </c>
      <c r="N156" s="11">
        <f t="shared" si="26"/>
        <v>0</v>
      </c>
      <c r="O156" s="8"/>
    </row>
    <row r="157" spans="2:15" x14ac:dyDescent="0.2">
      <c r="B157" s="9" t="s">
        <v>25</v>
      </c>
      <c r="C157" s="11">
        <f t="shared" ref="C157:N157" si="27">+C74+C123</f>
        <v>32338</v>
      </c>
      <c r="D157" s="11">
        <f t="shared" si="27"/>
        <v>28911</v>
      </c>
      <c r="E157" s="11">
        <f t="shared" si="27"/>
        <v>30667</v>
      </c>
      <c r="F157" s="11">
        <f t="shared" si="27"/>
        <v>19184</v>
      </c>
      <c r="G157" s="11">
        <f t="shared" si="27"/>
        <v>12090</v>
      </c>
      <c r="H157" s="11">
        <f t="shared" si="27"/>
        <v>20001</v>
      </c>
      <c r="I157" s="11">
        <f t="shared" si="27"/>
        <v>3749</v>
      </c>
      <c r="J157" s="11">
        <f t="shared" si="27"/>
        <v>0</v>
      </c>
      <c r="K157" s="11">
        <f t="shared" si="27"/>
        <v>0</v>
      </c>
      <c r="L157" s="11">
        <f t="shared" si="27"/>
        <v>0</v>
      </c>
      <c r="M157" s="11">
        <f t="shared" si="27"/>
        <v>0</v>
      </c>
      <c r="N157" s="11">
        <f t="shared" si="27"/>
        <v>0</v>
      </c>
      <c r="O157" s="8"/>
    </row>
    <row r="158" spans="2:15" x14ac:dyDescent="0.2">
      <c r="B158" s="9" t="s">
        <v>26</v>
      </c>
      <c r="C158" s="11">
        <f t="shared" ref="C158:N158" si="28">+C80+C129</f>
        <v>191814</v>
      </c>
      <c r="D158" s="11">
        <f t="shared" si="28"/>
        <v>156881</v>
      </c>
      <c r="E158" s="11">
        <f t="shared" si="28"/>
        <v>166992</v>
      </c>
      <c r="F158" s="11">
        <f t="shared" si="28"/>
        <v>172449</v>
      </c>
      <c r="G158" s="11">
        <f t="shared" si="28"/>
        <v>166736</v>
      </c>
      <c r="H158" s="11">
        <f t="shared" si="28"/>
        <v>201143</v>
      </c>
      <c r="I158" s="11">
        <f t="shared" si="28"/>
        <v>247748</v>
      </c>
      <c r="J158" s="11">
        <f t="shared" si="28"/>
        <v>0</v>
      </c>
      <c r="K158" s="11">
        <f t="shared" si="28"/>
        <v>0</v>
      </c>
      <c r="L158" s="11">
        <f t="shared" si="28"/>
        <v>0</v>
      </c>
      <c r="M158" s="11">
        <f t="shared" si="28"/>
        <v>0</v>
      </c>
      <c r="N158" s="11">
        <f t="shared" si="28"/>
        <v>0</v>
      </c>
      <c r="O158" s="8"/>
    </row>
    <row r="159" spans="2:15" x14ac:dyDescent="0.2">
      <c r="B159" s="9" t="s">
        <v>27</v>
      </c>
      <c r="C159" s="11">
        <f t="shared" ref="C159:N159" si="29">+C86+C135</f>
        <v>3613</v>
      </c>
      <c r="D159" s="11">
        <f t="shared" si="29"/>
        <v>2773</v>
      </c>
      <c r="E159" s="11">
        <f t="shared" si="29"/>
        <v>3185</v>
      </c>
      <c r="F159" s="11">
        <f t="shared" si="29"/>
        <v>3165</v>
      </c>
      <c r="G159" s="11">
        <f t="shared" si="29"/>
        <v>3363</v>
      </c>
      <c r="H159" s="11">
        <f t="shared" si="29"/>
        <v>3057</v>
      </c>
      <c r="I159" s="11">
        <f t="shared" si="29"/>
        <v>22839</v>
      </c>
      <c r="J159" s="11">
        <f t="shared" si="29"/>
        <v>0</v>
      </c>
      <c r="K159" s="11">
        <f t="shared" si="29"/>
        <v>0</v>
      </c>
      <c r="L159" s="11">
        <f t="shared" si="29"/>
        <v>0</v>
      </c>
      <c r="M159" s="11">
        <f t="shared" si="29"/>
        <v>0</v>
      </c>
      <c r="N159" s="11">
        <f t="shared" si="29"/>
        <v>0</v>
      </c>
    </row>
    <row r="160" spans="2:15" x14ac:dyDescent="0.2">
      <c r="B160" s="9" t="s">
        <v>28</v>
      </c>
      <c r="C160" s="11">
        <f t="shared" ref="C160:N160" si="30">+C92+C141</f>
        <v>12078</v>
      </c>
      <c r="D160" s="11">
        <f t="shared" si="30"/>
        <v>11884</v>
      </c>
      <c r="E160" s="11">
        <f t="shared" si="30"/>
        <v>13537</v>
      </c>
      <c r="F160" s="11">
        <f t="shared" si="30"/>
        <v>9590</v>
      </c>
      <c r="G160" s="11">
        <f t="shared" si="30"/>
        <v>3917</v>
      </c>
      <c r="H160" s="11">
        <f t="shared" si="30"/>
        <v>3267</v>
      </c>
      <c r="I160" s="11">
        <f t="shared" si="30"/>
        <v>5827</v>
      </c>
      <c r="J160" s="11">
        <f t="shared" si="30"/>
        <v>0</v>
      </c>
      <c r="K160" s="11">
        <f t="shared" si="30"/>
        <v>0</v>
      </c>
      <c r="L160" s="11">
        <f t="shared" si="30"/>
        <v>0</v>
      </c>
      <c r="M160" s="11">
        <f t="shared" si="30"/>
        <v>0</v>
      </c>
      <c r="N160" s="11">
        <f t="shared" si="30"/>
        <v>0</v>
      </c>
    </row>
    <row r="175" spans="3:15" x14ac:dyDescent="0.2">
      <c r="O175" s="28"/>
    </row>
    <row r="176" spans="3:15" ht="14.25" x14ac:dyDescent="0.2">
      <c r="C176" s="35" t="s">
        <v>19</v>
      </c>
      <c r="D176" s="9" t="s">
        <v>74</v>
      </c>
      <c r="E176" s="9" t="s">
        <v>73</v>
      </c>
    </row>
    <row r="177" spans="3:9" x14ac:dyDescent="0.2">
      <c r="C177" s="9" t="s">
        <v>22</v>
      </c>
      <c r="D177" s="26">
        <v>3306464</v>
      </c>
      <c r="E177" s="26">
        <f>+O105+O56</f>
        <v>2987594</v>
      </c>
      <c r="H177" s="8"/>
    </row>
    <row r="178" spans="3:9" x14ac:dyDescent="0.2">
      <c r="C178" s="9" t="s">
        <v>23</v>
      </c>
      <c r="D178" s="26">
        <v>589329</v>
      </c>
      <c r="E178" s="26">
        <f>+O111+O62</f>
        <v>539215</v>
      </c>
      <c r="H178" s="8"/>
      <c r="I178" s="23"/>
    </row>
    <row r="179" spans="3:9" x14ac:dyDescent="0.2">
      <c r="C179" s="9" t="s">
        <v>24</v>
      </c>
      <c r="D179" s="26">
        <v>6333575</v>
      </c>
      <c r="E179" s="26">
        <f>+O117+O68</f>
        <v>6836526</v>
      </c>
      <c r="H179" s="8"/>
      <c r="I179" s="23"/>
    </row>
    <row r="180" spans="3:9" x14ac:dyDescent="0.2">
      <c r="C180" s="9" t="s">
        <v>25</v>
      </c>
      <c r="D180" s="26">
        <v>89031</v>
      </c>
      <c r="E180" s="26">
        <f>+O123+O74</f>
        <v>146940</v>
      </c>
      <c r="H180" s="8"/>
      <c r="I180" s="23"/>
    </row>
    <row r="181" spans="3:9" x14ac:dyDescent="0.2">
      <c r="C181" s="9" t="s">
        <v>26</v>
      </c>
      <c r="D181" s="26">
        <v>1323801</v>
      </c>
      <c r="E181" s="26">
        <f>+O129+O80</f>
        <v>1303763</v>
      </c>
      <c r="H181" s="8"/>
      <c r="I181" s="23"/>
    </row>
    <row r="182" spans="3:9" x14ac:dyDescent="0.2">
      <c r="C182" s="9" t="s">
        <v>27</v>
      </c>
      <c r="D182" s="26">
        <v>32069</v>
      </c>
      <c r="E182" s="26">
        <f>+O135+O86</f>
        <v>41995</v>
      </c>
      <c r="H182" s="8"/>
      <c r="I182" s="23"/>
    </row>
    <row r="183" spans="3:9" x14ac:dyDescent="0.2">
      <c r="C183" s="9" t="s">
        <v>28</v>
      </c>
      <c r="D183" s="26">
        <v>64310</v>
      </c>
      <c r="E183" s="26">
        <f>+O141+O92</f>
        <v>60100</v>
      </c>
      <c r="H183" s="8"/>
      <c r="I183" s="23"/>
    </row>
    <row r="184" spans="3:9" ht="13.5" thickBot="1" x14ac:dyDescent="0.25">
      <c r="C184" s="33" t="s">
        <v>72</v>
      </c>
      <c r="D184" s="34">
        <v>11738579</v>
      </c>
      <c r="E184" s="34">
        <f>SUM(E177:E183)</f>
        <v>11916133</v>
      </c>
      <c r="F184" s="24">
        <f>+E184/D184-1</f>
        <v>1.5125680885224702E-2</v>
      </c>
      <c r="I184" s="23"/>
    </row>
    <row r="185" spans="3:9" ht="13.5" thickTop="1" x14ac:dyDescent="0.2"/>
    <row r="197" spans="1:15" x14ac:dyDescent="0.2">
      <c r="O197" s="12" t="s">
        <v>54</v>
      </c>
    </row>
    <row r="199" spans="1:15" x14ac:dyDescent="0.2">
      <c r="A199" s="44" t="s">
        <v>75</v>
      </c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6"/>
    </row>
    <row r="200" spans="1:15" x14ac:dyDescent="0.2">
      <c r="A200" s="3"/>
      <c r="B200" s="4" t="s">
        <v>0</v>
      </c>
      <c r="C200" s="4" t="s">
        <v>1</v>
      </c>
      <c r="D200" s="4" t="s">
        <v>2</v>
      </c>
      <c r="E200" s="4" t="s">
        <v>3</v>
      </c>
      <c r="F200" s="4" t="s">
        <v>4</v>
      </c>
      <c r="G200" s="4" t="s">
        <v>5</v>
      </c>
      <c r="H200" s="4" t="s">
        <v>6</v>
      </c>
      <c r="I200" s="4" t="s">
        <v>7</v>
      </c>
      <c r="J200" s="4" t="s">
        <v>8</v>
      </c>
      <c r="K200" s="4" t="s">
        <v>9</v>
      </c>
      <c r="L200" s="4" t="s">
        <v>10</v>
      </c>
      <c r="M200" s="4" t="s">
        <v>11</v>
      </c>
      <c r="N200" s="4" t="s">
        <v>12</v>
      </c>
      <c r="O200" s="4" t="s">
        <v>13</v>
      </c>
    </row>
    <row r="201" spans="1:15" x14ac:dyDescent="0.2">
      <c r="A201" s="5"/>
      <c r="B201" s="5" t="s">
        <v>55</v>
      </c>
      <c r="C201" s="10">
        <v>2473</v>
      </c>
      <c r="D201" s="10">
        <v>2567</v>
      </c>
      <c r="E201" s="10">
        <v>2789</v>
      </c>
      <c r="F201" s="10">
        <v>2418</v>
      </c>
      <c r="G201" s="10">
        <v>2698</v>
      </c>
      <c r="H201" s="10">
        <v>2500</v>
      </c>
      <c r="I201" s="10">
        <v>2718</v>
      </c>
      <c r="J201" s="6"/>
      <c r="K201" s="10"/>
      <c r="L201" s="10"/>
      <c r="M201" s="10"/>
      <c r="N201" s="10"/>
      <c r="O201" s="6">
        <f>SUM(C201:N201)</f>
        <v>18163</v>
      </c>
    </row>
    <row r="202" spans="1:15" x14ac:dyDescent="0.2">
      <c r="A202" s="7" t="s">
        <v>56</v>
      </c>
      <c r="B202" s="5" t="s">
        <v>57</v>
      </c>
      <c r="C202" s="10">
        <v>2563</v>
      </c>
      <c r="D202" s="10">
        <v>2606</v>
      </c>
      <c r="E202" s="10">
        <v>2912</v>
      </c>
      <c r="F202" s="10">
        <v>2469</v>
      </c>
      <c r="G202" s="10">
        <v>2763</v>
      </c>
      <c r="H202" s="10">
        <v>2548</v>
      </c>
      <c r="I202" s="10">
        <v>2760</v>
      </c>
      <c r="J202" s="6"/>
      <c r="K202" s="10"/>
      <c r="L202" s="10"/>
      <c r="M202" s="10"/>
      <c r="N202" s="10"/>
      <c r="O202" s="6">
        <f>SUM(C202:N202)</f>
        <v>18621</v>
      </c>
    </row>
    <row r="203" spans="1:15" x14ac:dyDescent="0.2">
      <c r="A203" s="5"/>
      <c r="B203" s="5" t="s">
        <v>13</v>
      </c>
      <c r="C203" s="10">
        <f t="shared" ref="C203:I203" si="31">SUM(C201:C202)</f>
        <v>5036</v>
      </c>
      <c r="D203" s="10">
        <f t="shared" si="31"/>
        <v>5173</v>
      </c>
      <c r="E203" s="10">
        <f t="shared" si="31"/>
        <v>5701</v>
      </c>
      <c r="F203" s="10">
        <f t="shared" si="31"/>
        <v>4887</v>
      </c>
      <c r="G203" s="10">
        <f t="shared" si="31"/>
        <v>5461</v>
      </c>
      <c r="H203" s="10">
        <f t="shared" si="31"/>
        <v>5048</v>
      </c>
      <c r="I203" s="10">
        <f t="shared" si="31"/>
        <v>5478</v>
      </c>
      <c r="J203" s="6"/>
      <c r="K203" s="6"/>
      <c r="L203" s="6"/>
      <c r="M203" s="6"/>
      <c r="N203" s="6"/>
      <c r="O203" s="6">
        <f>SUM(O201:O202)</f>
        <v>36784</v>
      </c>
    </row>
    <row r="204" spans="1:15" x14ac:dyDescent="0.2">
      <c r="O204" s="12"/>
    </row>
    <row r="205" spans="1:15" x14ac:dyDescent="0.2">
      <c r="A205" s="47" t="s">
        <v>76</v>
      </c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</row>
    <row r="206" spans="1:15" x14ac:dyDescent="0.2">
      <c r="A206" s="3"/>
      <c r="B206" s="4" t="s">
        <v>0</v>
      </c>
      <c r="C206" s="4" t="s">
        <v>1</v>
      </c>
      <c r="D206" s="4" t="s">
        <v>2</v>
      </c>
      <c r="E206" s="4" t="s">
        <v>3</v>
      </c>
      <c r="F206" s="4" t="s">
        <v>4</v>
      </c>
      <c r="G206" s="4" t="s">
        <v>5</v>
      </c>
      <c r="H206" s="4" t="s">
        <v>6</v>
      </c>
      <c r="I206" s="4" t="s">
        <v>7</v>
      </c>
      <c r="J206" s="4" t="s">
        <v>8</v>
      </c>
      <c r="K206" s="4" t="s">
        <v>9</v>
      </c>
      <c r="L206" s="4" t="s">
        <v>10</v>
      </c>
      <c r="M206" s="4" t="s">
        <v>11</v>
      </c>
      <c r="N206" s="4" t="s">
        <v>12</v>
      </c>
      <c r="O206" s="4" t="s">
        <v>13</v>
      </c>
    </row>
    <row r="207" spans="1:15" x14ac:dyDescent="0.2">
      <c r="A207" s="5"/>
      <c r="B207" s="5" t="s">
        <v>55</v>
      </c>
      <c r="C207" s="10">
        <v>57</v>
      </c>
      <c r="D207" s="10">
        <v>59</v>
      </c>
      <c r="E207" s="10">
        <v>70</v>
      </c>
      <c r="F207" s="10">
        <v>37</v>
      </c>
      <c r="G207" s="10">
        <v>44</v>
      </c>
      <c r="H207" s="10">
        <v>66</v>
      </c>
      <c r="I207" s="10">
        <v>76</v>
      </c>
      <c r="J207" s="6"/>
      <c r="K207" s="10"/>
      <c r="L207" s="10"/>
      <c r="M207" s="10"/>
      <c r="N207" s="10"/>
      <c r="O207" s="6">
        <f>SUM(C207:N207)</f>
        <v>409</v>
      </c>
    </row>
    <row r="208" spans="1:15" x14ac:dyDescent="0.2">
      <c r="A208" s="7" t="s">
        <v>58</v>
      </c>
      <c r="B208" s="5" t="s">
        <v>57</v>
      </c>
      <c r="C208" s="10">
        <v>53</v>
      </c>
      <c r="D208" s="10">
        <v>52</v>
      </c>
      <c r="E208" s="10">
        <v>71</v>
      </c>
      <c r="F208" s="10">
        <v>32</v>
      </c>
      <c r="G208" s="10">
        <v>47</v>
      </c>
      <c r="H208" s="10">
        <v>68</v>
      </c>
      <c r="I208" s="10">
        <v>76</v>
      </c>
      <c r="J208" s="6"/>
      <c r="K208" s="10"/>
      <c r="L208" s="10"/>
      <c r="M208" s="10"/>
      <c r="N208" s="10"/>
      <c r="O208" s="6">
        <f>SUM(C208:N208)</f>
        <v>399</v>
      </c>
    </row>
    <row r="209" spans="1:15" x14ac:dyDescent="0.2">
      <c r="A209" s="5"/>
      <c r="B209" s="5" t="s">
        <v>13</v>
      </c>
      <c r="C209" s="6">
        <f t="shared" ref="C209:H209" si="32">SUM(C207:C208)</f>
        <v>110</v>
      </c>
      <c r="D209" s="6">
        <f t="shared" si="32"/>
        <v>111</v>
      </c>
      <c r="E209" s="6">
        <f t="shared" si="32"/>
        <v>141</v>
      </c>
      <c r="F209" s="6">
        <f t="shared" si="32"/>
        <v>69</v>
      </c>
      <c r="G209" s="10">
        <f t="shared" si="32"/>
        <v>91</v>
      </c>
      <c r="H209" s="10">
        <f t="shared" si="32"/>
        <v>134</v>
      </c>
      <c r="I209" s="6">
        <v>152</v>
      </c>
      <c r="J209" s="6"/>
      <c r="K209" s="6"/>
      <c r="L209" s="6"/>
      <c r="M209" s="6"/>
      <c r="N209" s="6"/>
      <c r="O209" s="6">
        <f>SUM(O207:O208)</f>
        <v>808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47" t="s">
        <v>77</v>
      </c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</row>
    <row r="212" spans="1:15" x14ac:dyDescent="0.2">
      <c r="A212" s="3"/>
      <c r="B212" s="4" t="s">
        <v>0</v>
      </c>
      <c r="C212" s="4" t="s">
        <v>1</v>
      </c>
      <c r="D212" s="4" t="s">
        <v>2</v>
      </c>
      <c r="E212" s="4" t="s">
        <v>3</v>
      </c>
      <c r="F212" s="4" t="s">
        <v>4</v>
      </c>
      <c r="G212" s="4" t="s">
        <v>5</v>
      </c>
      <c r="H212" s="4" t="s">
        <v>6</v>
      </c>
      <c r="I212" s="4" t="s">
        <v>7</v>
      </c>
      <c r="J212" s="4" t="s">
        <v>8</v>
      </c>
      <c r="K212" s="4" t="s">
        <v>9</v>
      </c>
      <c r="L212" s="4" t="s">
        <v>10</v>
      </c>
      <c r="M212" s="4" t="s">
        <v>11</v>
      </c>
      <c r="N212" s="4" t="s">
        <v>12</v>
      </c>
      <c r="O212" s="4" t="s">
        <v>13</v>
      </c>
    </row>
    <row r="213" spans="1:15" x14ac:dyDescent="0.2">
      <c r="A213" s="5"/>
      <c r="B213" s="5" t="s">
        <v>55</v>
      </c>
      <c r="C213" s="10">
        <v>124</v>
      </c>
      <c r="D213" s="10">
        <v>103</v>
      </c>
      <c r="E213" s="10">
        <v>113</v>
      </c>
      <c r="F213" s="10">
        <v>107</v>
      </c>
      <c r="G213" s="10">
        <v>116</v>
      </c>
      <c r="H213" s="10">
        <v>97</v>
      </c>
      <c r="I213" s="10">
        <v>91</v>
      </c>
      <c r="J213" s="6"/>
      <c r="K213" s="10"/>
      <c r="L213" s="10"/>
      <c r="M213" s="10"/>
      <c r="N213" s="10"/>
      <c r="O213" s="6">
        <f>SUM(C213:N213)</f>
        <v>751</v>
      </c>
    </row>
    <row r="214" spans="1:15" x14ac:dyDescent="0.2">
      <c r="A214" s="7" t="s">
        <v>61</v>
      </c>
      <c r="B214" s="5" t="s">
        <v>57</v>
      </c>
      <c r="C214" s="10">
        <v>123</v>
      </c>
      <c r="D214" s="10">
        <v>101</v>
      </c>
      <c r="E214" s="10">
        <v>112</v>
      </c>
      <c r="F214" s="10">
        <v>107</v>
      </c>
      <c r="G214" s="10">
        <v>115</v>
      </c>
      <c r="H214" s="10">
        <v>97</v>
      </c>
      <c r="I214" s="10">
        <v>89</v>
      </c>
      <c r="J214" s="6"/>
      <c r="K214" s="10"/>
      <c r="L214" s="10"/>
      <c r="M214" s="10"/>
      <c r="N214" s="10"/>
      <c r="O214" s="6">
        <f>SUM(C214:N214)</f>
        <v>744</v>
      </c>
    </row>
    <row r="215" spans="1:15" x14ac:dyDescent="0.2">
      <c r="A215" s="7" t="s">
        <v>62</v>
      </c>
      <c r="B215" s="5" t="s">
        <v>13</v>
      </c>
      <c r="C215" s="10">
        <f t="shared" ref="C215:I215" si="33">SUM(C213:C214)</f>
        <v>247</v>
      </c>
      <c r="D215" s="10">
        <f t="shared" si="33"/>
        <v>204</v>
      </c>
      <c r="E215" s="10">
        <f t="shared" si="33"/>
        <v>225</v>
      </c>
      <c r="F215" s="10">
        <f t="shared" si="33"/>
        <v>214</v>
      </c>
      <c r="G215" s="10">
        <f t="shared" si="33"/>
        <v>231</v>
      </c>
      <c r="H215" s="10">
        <f t="shared" si="33"/>
        <v>194</v>
      </c>
      <c r="I215" s="10">
        <f t="shared" si="33"/>
        <v>180</v>
      </c>
      <c r="J215" s="6"/>
      <c r="K215" s="6"/>
      <c r="L215" s="6"/>
      <c r="M215" s="6"/>
      <c r="N215" s="6"/>
      <c r="O215" s="6">
        <f>SUM(O213:O214)</f>
        <v>1495</v>
      </c>
    </row>
    <row r="217" spans="1:15" x14ac:dyDescent="0.2">
      <c r="A217" s="47" t="s">
        <v>78</v>
      </c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</row>
    <row r="218" spans="1:15" x14ac:dyDescent="0.2">
      <c r="A218" s="3"/>
      <c r="B218" s="4" t="s">
        <v>0</v>
      </c>
      <c r="C218" s="4" t="s">
        <v>1</v>
      </c>
      <c r="D218" s="4" t="s">
        <v>2</v>
      </c>
      <c r="E218" s="4" t="s">
        <v>3</v>
      </c>
      <c r="F218" s="4" t="s">
        <v>4</v>
      </c>
      <c r="G218" s="4" t="s">
        <v>5</v>
      </c>
      <c r="H218" s="4" t="s">
        <v>6</v>
      </c>
      <c r="I218" s="4" t="s">
        <v>7</v>
      </c>
      <c r="J218" s="4" t="s">
        <v>8</v>
      </c>
      <c r="K218" s="4" t="s">
        <v>9</v>
      </c>
      <c r="L218" s="4" t="s">
        <v>10</v>
      </c>
      <c r="M218" s="4" t="s">
        <v>11</v>
      </c>
      <c r="N218" s="4" t="s">
        <v>12</v>
      </c>
      <c r="O218" s="4" t="s">
        <v>13</v>
      </c>
    </row>
    <row r="219" spans="1:15" x14ac:dyDescent="0.2">
      <c r="A219" s="5"/>
      <c r="B219" s="5" t="s">
        <v>55</v>
      </c>
      <c r="C219" s="10">
        <v>125</v>
      </c>
      <c r="D219" s="10">
        <v>118</v>
      </c>
      <c r="E219" s="10">
        <v>131</v>
      </c>
      <c r="F219" s="10">
        <v>130</v>
      </c>
      <c r="G219" s="10">
        <v>133</v>
      </c>
      <c r="H219" s="10">
        <v>148</v>
      </c>
      <c r="I219" s="10">
        <v>185</v>
      </c>
      <c r="J219" s="6"/>
      <c r="K219" s="10"/>
      <c r="L219" s="10"/>
      <c r="M219" s="10"/>
      <c r="N219" s="10"/>
      <c r="O219" s="6">
        <f>SUM(C219:N219)</f>
        <v>970</v>
      </c>
    </row>
    <row r="220" spans="1:15" x14ac:dyDescent="0.2">
      <c r="A220" s="7" t="s">
        <v>61</v>
      </c>
      <c r="B220" s="5" t="s">
        <v>57</v>
      </c>
      <c r="C220" s="10">
        <v>123</v>
      </c>
      <c r="D220" s="10">
        <v>120</v>
      </c>
      <c r="E220" s="10">
        <v>132</v>
      </c>
      <c r="F220" s="10">
        <v>131</v>
      </c>
      <c r="G220" s="10">
        <v>133</v>
      </c>
      <c r="H220" s="10">
        <v>150</v>
      </c>
      <c r="I220" s="10">
        <v>183</v>
      </c>
      <c r="J220" s="6"/>
      <c r="K220" s="10"/>
      <c r="L220" s="10"/>
      <c r="M220" s="10"/>
      <c r="N220" s="10"/>
      <c r="O220" s="6">
        <f>SUM(C220:N220)</f>
        <v>972</v>
      </c>
    </row>
    <row r="221" spans="1:15" x14ac:dyDescent="0.2">
      <c r="A221" s="7" t="s">
        <v>63</v>
      </c>
      <c r="B221" s="5" t="s">
        <v>13</v>
      </c>
      <c r="C221" s="10">
        <f t="shared" ref="C221:I221" si="34">SUM(C219:C220)</f>
        <v>248</v>
      </c>
      <c r="D221" s="10">
        <f t="shared" si="34"/>
        <v>238</v>
      </c>
      <c r="E221" s="10">
        <f t="shared" si="34"/>
        <v>263</v>
      </c>
      <c r="F221" s="10">
        <f t="shared" si="34"/>
        <v>261</v>
      </c>
      <c r="G221" s="10">
        <f t="shared" si="34"/>
        <v>266</v>
      </c>
      <c r="H221" s="10">
        <f t="shared" si="34"/>
        <v>298</v>
      </c>
      <c r="I221" s="10">
        <f t="shared" si="34"/>
        <v>368</v>
      </c>
      <c r="J221" s="6"/>
      <c r="K221" s="6"/>
      <c r="L221" s="6"/>
      <c r="M221" s="6"/>
      <c r="N221" s="6"/>
      <c r="O221" s="6">
        <f>SUM(O219:O220)</f>
        <v>1942</v>
      </c>
    </row>
    <row r="222" spans="1:15" x14ac:dyDescent="0.2">
      <c r="A222" s="16"/>
      <c r="B222" s="2"/>
      <c r="C222" s="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3" ht="15.75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</row>
    <row r="226" spans="1:23" x14ac:dyDescent="0.2">
      <c r="A226" s="32" t="s">
        <v>65</v>
      </c>
    </row>
    <row r="227" spans="1:23" x14ac:dyDescent="0.2">
      <c r="A227" s="1" t="s">
        <v>64</v>
      </c>
    </row>
    <row r="228" spans="1:23" x14ac:dyDescent="0.2">
      <c r="A228" s="1" t="s">
        <v>66</v>
      </c>
    </row>
    <row r="229" spans="1:23" x14ac:dyDescent="0.2">
      <c r="A229" s="1" t="s">
        <v>67</v>
      </c>
    </row>
    <row r="230" spans="1:23" ht="15.75" x14ac:dyDescent="0.2">
      <c r="A230" s="1" t="s">
        <v>68</v>
      </c>
      <c r="R230" s="36"/>
    </row>
    <row r="231" spans="1:23" ht="15.75" x14ac:dyDescent="0.25">
      <c r="A231" s="1" t="s">
        <v>69</v>
      </c>
      <c r="F231" s="41"/>
      <c r="G231" s="41"/>
      <c r="H231" s="41"/>
      <c r="I231" s="41"/>
      <c r="J231" s="36"/>
      <c r="K231" s="41"/>
      <c r="L231" s="41"/>
      <c r="M231" s="41"/>
      <c r="N231" s="41"/>
      <c r="O231" s="38"/>
      <c r="P231" s="36"/>
      <c r="Q231" s="36"/>
      <c r="S231" s="36"/>
      <c r="T231" s="36"/>
      <c r="U231" s="36"/>
    </row>
    <row r="232" spans="1:23" ht="15.75" x14ac:dyDescent="0.25">
      <c r="A232" s="1" t="s">
        <v>70</v>
      </c>
      <c r="F232" s="41"/>
      <c r="G232" s="41"/>
      <c r="H232" s="41"/>
      <c r="I232" s="41"/>
      <c r="K232" s="41"/>
      <c r="L232" s="41"/>
      <c r="M232" s="41"/>
      <c r="N232" s="41"/>
      <c r="O232" s="38"/>
      <c r="R232" s="37"/>
    </row>
    <row r="233" spans="1:23" ht="15.75" x14ac:dyDescent="0.2">
      <c r="A233" s="1" t="s">
        <v>71</v>
      </c>
      <c r="K233" s="37"/>
      <c r="L233" s="37"/>
      <c r="M233" s="37"/>
      <c r="N233" s="37"/>
      <c r="O233" s="37"/>
      <c r="P233" s="37"/>
      <c r="Q233" s="37"/>
      <c r="S233" s="37"/>
      <c r="T233" s="37"/>
      <c r="U233" s="37"/>
      <c r="V233" s="37"/>
      <c r="W233" s="37"/>
    </row>
    <row r="234" spans="1:23" ht="15.75" x14ac:dyDescent="0.2">
      <c r="O234" s="37"/>
    </row>
    <row r="238" spans="1:23" ht="14.25" x14ac:dyDescent="0.2">
      <c r="A238" s="27"/>
    </row>
  </sheetData>
  <mergeCells count="18">
    <mergeCell ref="A217:O217"/>
    <mergeCell ref="A49:O49"/>
    <mergeCell ref="A99:O99"/>
    <mergeCell ref="A52:O52"/>
    <mergeCell ref="A101:O101"/>
    <mergeCell ref="A199:O199"/>
    <mergeCell ref="A205:O205"/>
    <mergeCell ref="A6:O6"/>
    <mergeCell ref="A7:O7"/>
    <mergeCell ref="A8:O8"/>
    <mergeCell ref="A29:O29"/>
    <mergeCell ref="A211:O211"/>
    <mergeCell ref="A40:O40"/>
    <mergeCell ref="F231:I231"/>
    <mergeCell ref="F232:I232"/>
    <mergeCell ref="K231:N231"/>
    <mergeCell ref="K232:N232"/>
    <mergeCell ref="A225:O225"/>
  </mergeCells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70" fitToWidth="5" fitToHeight="5" orientation="landscape" r:id="rId1"/>
  <headerFooter>
    <oddHeader>&amp;L&amp;G&amp;C&amp;"-,Negrita"&amp;20Dirección de Planificación y Desarrollo               
Departamento de Formulacion y Monitoreo Interno               
División de Estadísticas Aeronáuticas               
&amp;R&amp;G</oddHeader>
  </headerFooter>
  <rowBreaks count="4" manualBreakCount="4">
    <brk id="47" max="14" man="1"/>
    <brk id="96" max="14" man="1"/>
    <brk id="144" max="14" man="1"/>
    <brk id="197" max="14" man="1"/>
  </rowBreaks>
  <colBreaks count="1" manualBreakCount="1">
    <brk id="15" max="256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3" ma:contentTypeDescription="Crear nuevo documento." ma:contentTypeScope="" ma:versionID="2fe4220b1cba834c912b3b2aed2fd083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284ec36ccecb45bd96f03cf94c8e25ad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D6FD06-D89A-4BD8-8BF9-4E0127535A08}">
  <ds:schemaRefs>
    <ds:schemaRef ds:uri="http://www.w3.org/XML/1998/namespace"/>
    <ds:schemaRef ds:uri="3ab2b0ee-6872-4531-81af-4e67a0a4e347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8bd4247e-f80a-4d0f-bb65-3e3f252f37d7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0AC5395-47E0-487A-8A85-1D8844E00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2025-08-08T17:08:12Z</cp:lastPrinted>
  <dcterms:created xsi:type="dcterms:W3CDTF">2019-02-07T13:08:48Z</dcterms:created>
  <dcterms:modified xsi:type="dcterms:W3CDTF">2025-08-08T17:16:28Z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