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Transparencia Marzo\"/>
    </mc:Choice>
  </mc:AlternateContent>
  <xr:revisionPtr revIDLastSave="0" documentId="8_{1903FB91-4B32-4368-BA2B-8F06FC926D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1" i="5" l="1"/>
  <c r="E215" i="5"/>
  <c r="E209" i="5"/>
  <c r="E203" i="5"/>
  <c r="E177" i="5"/>
  <c r="E178" i="5"/>
  <c r="E179" i="5"/>
  <c r="E180" i="5"/>
  <c r="E181" i="5"/>
  <c r="E182" i="5"/>
  <c r="E18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G45" i="5"/>
  <c r="F45" i="5"/>
  <c r="E45" i="5"/>
  <c r="D45" i="5"/>
  <c r="C45" i="5"/>
  <c r="N44" i="5"/>
  <c r="M44" i="5"/>
  <c r="K44" i="5"/>
  <c r="J44" i="5"/>
  <c r="I44" i="5"/>
  <c r="H44" i="5"/>
  <c r="G44" i="5"/>
  <c r="F44" i="5"/>
  <c r="E44" i="5"/>
  <c r="D44" i="5"/>
  <c r="C44" i="5"/>
  <c r="N38" i="5"/>
  <c r="M38" i="5"/>
  <c r="J38" i="5"/>
  <c r="I38" i="5"/>
  <c r="H38" i="5"/>
  <c r="G38" i="5"/>
  <c r="F38" i="5"/>
  <c r="D38" i="5"/>
  <c r="C38" i="5"/>
  <c r="N37" i="5"/>
  <c r="M37" i="5"/>
  <c r="J37" i="5"/>
  <c r="I37" i="5"/>
  <c r="H37" i="5"/>
  <c r="G37" i="5"/>
  <c r="F37" i="5"/>
  <c r="E39" i="5"/>
  <c r="D37" i="5"/>
  <c r="C37" i="5"/>
  <c r="N34" i="5"/>
  <c r="M34" i="5"/>
  <c r="L34" i="5"/>
  <c r="K34" i="5"/>
  <c r="J34" i="5"/>
  <c r="I34" i="5"/>
  <c r="H34" i="5"/>
  <c r="G34" i="5"/>
  <c r="F34" i="5"/>
  <c r="D34" i="5"/>
  <c r="C34" i="5"/>
  <c r="N33" i="5"/>
  <c r="M33" i="5"/>
  <c r="L33" i="5"/>
  <c r="K33" i="5"/>
  <c r="J33" i="5"/>
  <c r="I33" i="5"/>
  <c r="H33" i="5"/>
  <c r="G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O141" i="5"/>
  <c r="L39" i="5"/>
  <c r="L158" i="5"/>
  <c r="O92" i="5"/>
  <c r="O80" i="5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N40" i="5" l="1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<sst xmlns="http://schemas.openxmlformats.org/spreadsheetml/2006/main" count="486" uniqueCount="86">
  <si>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</si>
  <si>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</si>
  <si>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</si>
  <si>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</si>
  <si>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</si>
  <si>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</si>
  <si>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</si>
  <si>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</si>
  <si>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</si>
  <si>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</si>
  <si>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</si>
  <si>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</si>
  <si>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</si>
  <si>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</si>
  <si>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</si>
  <si>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</si>
  <si>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</si>
  <si>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</si>
  <si>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</si>
  <si>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</si>
  <si>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</si>
  <si>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</si>
  <si>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</si>
  <si>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</si>
  <si>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</si>
  <si>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</si>
  <si>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</si>
  <si>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</si>
  <si>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</si>
  <si>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</si>
  <si>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</si>
  <si>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</si>
  <si>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</si>
  <si>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</si>
  <si>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</si>
  <si>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</si>
  <si>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</si>
  <si>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</si>
  <si>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</si>
  <si>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</si>
  <si>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</si>
  <si>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</si>
  <si>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</si>
  <si>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</si>
  <si>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</si>
  <si>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</si>
  <si>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</si>
  <si>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</si>
  <si>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</si>
  <si>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</si>
  <si>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</si>
  <si>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</si>
  <si>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</si>
  <si>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</si>
  <si>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</si>
  <si>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</si>
  <si>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</si>
  <si>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</si>
  <si>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</si>
  <si>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</si>
  <si>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</si>
  <si>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</si>
  <si>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</si>
  <si>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</si>
  <si>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</si>
  <si>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</si>
  <si>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</si>
  <si>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</si>
  <si>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</si>
  <si>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</si>
  <si>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</si>
  <si>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</si>
  <si>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</si>
  <si>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</si>
  <si>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</si>
  <si>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VOLUMEN DE OPERACIONES INTERNACIONALES año 2024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</si>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</sst>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5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1226352</c:v>
                </c:pt>
                <c:pt idx="1">
                  <c:v>319905</c:v>
                </c:pt>
                <c:pt idx="2">
                  <c:v>3027430</c:v>
                </c:pt>
                <c:pt idx="3">
                  <c:v>91916</c:v>
                </c:pt>
                <c:pt idx="4">
                  <c:v>515687</c:v>
                </c:pt>
                <c:pt idx="5">
                  <c:v>9571</c:v>
                </c:pt>
                <c:pt idx="6">
                  <c:v>37499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Enero-Marzo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Enero-Marzo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1372250</c:v>
                </c:pt>
                <c:pt idx="1">
                  <c:v>344309</c:v>
                </c:pt>
                <c:pt idx="2">
                  <c:v>2847504</c:v>
                </c:pt>
                <c:pt idx="3">
                  <c:v>50558</c:v>
                </c:pt>
                <c:pt idx="4">
                  <c:v>529637</c:v>
                </c:pt>
                <c:pt idx="5">
                  <c:v>17337</c:v>
                </c:pt>
                <c:pt idx="6">
                  <c:v>38289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1226352</c:v>
                </c:pt>
                <c:pt idx="1">
                  <c:v>319905</c:v>
                </c:pt>
                <c:pt idx="2">
                  <c:v>3027430</c:v>
                </c:pt>
                <c:pt idx="3">
                  <c:v>91916</c:v>
                </c:pt>
                <c:pt idx="4">
                  <c:v>515687</c:v>
                </c:pt>
                <c:pt idx="5">
                  <c:v>9571</c:v>
                </c:pt>
                <c:pt idx="6">
                  <c:v>37499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9483</c:v>
                </c:pt>
                <c:pt idx="1">
                  <c:v>2115</c:v>
                </c:pt>
                <c:pt idx="2">
                  <c:v>19252</c:v>
                </c:pt>
                <c:pt idx="3">
                  <c:v>1253</c:v>
                </c:pt>
                <c:pt idx="4">
                  <c:v>3817</c:v>
                </c:pt>
                <c:pt idx="5">
                  <c:v>908</c:v>
                </c:pt>
                <c:pt idx="6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567341</xdr:colOff>
      <xdr:row>144</xdr:row>
      <xdr:rowOff>68577</xdr:rowOff>
    </xdr:from>
    <xdr:to>
      <xdr:col>14</xdr:col>
      <xdr:colOff>194835</xdr:colOff>
      <xdr:row>169</xdr:row>
      <xdr:rowOff>67761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583185</xdr:colOff>
      <xdr:row>170</xdr:row>
      <xdr:rowOff>48714</xdr:rowOff>
    </xdr:from>
    <xdr:to>
      <xdr:col>14</xdr:col>
      <xdr:colOff>239599</xdr:colOff>
      <xdr:row>193</xdr:row>
      <xdr:rowOff>28757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Enero-Marzo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95855</xdr:colOff>
      <xdr:row>5</xdr:row>
      <xdr:rowOff>27700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Enero-Marzo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zoomScale="90" zoomScaleNormal="90" zoomScaleSheetLayoutView="90" workbookViewId="0">
      <selection activeCell="K232" sqref="K232:N232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45" t="s">
        <v>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5.75" x14ac:dyDescent="0.25">
      <c r="A7" s="45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15" ht="14.25" x14ac:dyDescent="0.2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9483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1226352</v>
      </c>
      <c r="O16" s="17"/>
    </row>
    <row r="17" spans="1:15" ht="14.25" x14ac:dyDescent="0.2">
      <c r="A17" s="20" t="s">
        <v>26</v>
      </c>
      <c r="B17" s="21">
        <f>+O63+O112</f>
        <v>2115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319905</v>
      </c>
      <c r="O17" s="17"/>
    </row>
    <row r="18" spans="1:15" ht="14.25" x14ac:dyDescent="0.2">
      <c r="A18" s="20" t="s">
        <v>27</v>
      </c>
      <c r="B18" s="21">
        <f>+O69+O118</f>
        <v>19252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3027430</v>
      </c>
      <c r="O18" s="17"/>
    </row>
    <row r="19" spans="1:15" ht="14.25" x14ac:dyDescent="0.2">
      <c r="A19" s="20" t="s">
        <v>28</v>
      </c>
      <c r="B19" s="21">
        <f>+O75+O124</f>
        <v>1253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91916</v>
      </c>
      <c r="O19" s="17"/>
    </row>
    <row r="20" spans="1:15" ht="14.25" x14ac:dyDescent="0.2">
      <c r="A20" s="20" t="s">
        <v>29</v>
      </c>
      <c r="B20" s="21">
        <f>+O81+O130</f>
        <v>3817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515687</v>
      </c>
      <c r="O20" s="17"/>
    </row>
    <row r="21" spans="1:15" ht="14.25" x14ac:dyDescent="0.2">
      <c r="A21" s="20" t="s">
        <v>30</v>
      </c>
      <c r="B21" s="21">
        <f>+O87+O136</f>
        <v>908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9571</v>
      </c>
      <c r="O21" s="17"/>
    </row>
    <row r="22" spans="1:15" ht="14.25" x14ac:dyDescent="0.2">
      <c r="A22" s="20" t="s">
        <v>31</v>
      </c>
      <c r="B22" s="21">
        <f>+O93+O142</f>
        <v>296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37499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39" t="s">
        <v>83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835430</v>
      </c>
      <c r="D33" s="6">
        <f t="shared" si="0"/>
        <v>751721</v>
      </c>
      <c r="E33" s="6">
        <f t="shared" si="0"/>
        <v>841268</v>
      </c>
      <c r="F33" s="6">
        <f t="shared" ref="F33:N34" si="1">+SUM(F54,F60,F66,F72,F84,F78,F90)</f>
        <v>0</v>
      </c>
      <c r="G33" s="6">
        <f t="shared" si="1"/>
        <v>0</v>
      </c>
      <c r="H33" s="6">
        <f t="shared" si="1"/>
        <v>0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2428419</v>
      </c>
    </row>
    <row r="34" spans="1:16" x14ac:dyDescent="0.2">
      <c r="A34" s="7" t="s">
        <v>18</v>
      </c>
      <c r="B34" s="5" t="s">
        <v>19</v>
      </c>
      <c r="C34" s="6">
        <f t="shared" si="0"/>
        <v>925156</v>
      </c>
      <c r="D34" s="6">
        <f t="shared" si="0"/>
        <v>771331</v>
      </c>
      <c r="E34" s="6">
        <f t="shared" si="0"/>
        <v>903130</v>
      </c>
      <c r="F34" s="6">
        <f t="shared" si="1"/>
        <v>0</v>
      </c>
      <c r="G34" s="6">
        <f t="shared" si="1"/>
        <v>0</v>
      </c>
      <c r="H34" s="6">
        <f t="shared" si="1"/>
        <v>0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2599617</v>
      </c>
      <c r="P34" s="8"/>
    </row>
    <row r="35" spans="1:16" x14ac:dyDescent="0.2">
      <c r="A35" s="5"/>
      <c r="B35" s="5" t="s">
        <v>63</v>
      </c>
      <c r="C35" s="6">
        <f>SUM(C33:C34)</f>
        <v>1760586</v>
      </c>
      <c r="D35" s="6">
        <f t="shared" ref="D35:N35" si="2">SUM(D33:D34)</f>
        <v>1523052</v>
      </c>
      <c r="E35" s="6">
        <f t="shared" si="2"/>
        <v>1744398</v>
      </c>
      <c r="F35" s="6">
        <f t="shared" si="2"/>
        <v>0</v>
      </c>
      <c r="G35" s="6">
        <f t="shared" si="2"/>
        <v>0</v>
      </c>
      <c r="H35" s="6">
        <f t="shared" si="2"/>
        <v>0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5028036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27273</v>
      </c>
      <c r="D37" s="6">
        <f t="shared" ref="D37:J37" si="3">+SUM(D103,D109,D115,D121,D127,D133,D139)</f>
        <v>34159</v>
      </c>
      <c r="E37" s="6">
        <f t="shared" ref="E37" si="4">+SUM(E103,E109,E115,E121,E127,E133,E139)</f>
        <v>35613</v>
      </c>
      <c r="F37" s="6">
        <f t="shared" si="3"/>
        <v>0</v>
      </c>
      <c r="G37" s="6">
        <f t="shared" si="3"/>
        <v>0</v>
      </c>
      <c r="H37" s="6">
        <f t="shared" si="3"/>
        <v>0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97045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29793</v>
      </c>
      <c r="D38" s="6">
        <f t="shared" ref="D38:L38" si="6">+SUM(D104,D110,D116,D122,D128,D134,D140)</f>
        <v>34562</v>
      </c>
      <c r="E38" s="6">
        <f t="shared" ref="E38" si="7">+SUM(E104,E110,E116,E122,E128,E134,E140)</f>
        <v>38924</v>
      </c>
      <c r="F38" s="6">
        <f t="shared" si="6"/>
        <v>0</v>
      </c>
      <c r="G38" s="6">
        <f t="shared" si="6"/>
        <v>0</v>
      </c>
      <c r="H38" s="6">
        <f t="shared" si="6"/>
        <v>0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103279</v>
      </c>
    </row>
    <row r="39" spans="1:16" x14ac:dyDescent="0.2">
      <c r="A39" s="5"/>
      <c r="B39" s="5" t="s">
        <v>63</v>
      </c>
      <c r="C39" s="6">
        <f>SUM(C37:C38)</f>
        <v>57066</v>
      </c>
      <c r="D39" s="6">
        <f t="shared" ref="D39:O39" si="8">SUM(D37:D38)</f>
        <v>68721</v>
      </c>
      <c r="E39" s="6">
        <f t="shared" si="8"/>
        <v>74537</v>
      </c>
      <c r="F39" s="6">
        <f t="shared" si="8"/>
        <v>0</v>
      </c>
      <c r="G39" s="6">
        <f t="shared" si="8"/>
        <v>0</v>
      </c>
      <c r="H39" s="6">
        <f t="shared" si="8"/>
        <v>0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200324</v>
      </c>
    </row>
    <row r="40" spans="1:16" ht="15" customHeight="1" x14ac:dyDescent="0.2">
      <c r="A40" s="44" t="s">
        <v>62</v>
      </c>
      <c r="B40" s="44"/>
      <c r="C40" s="22">
        <f>+C35+C39</f>
        <v>1817652</v>
      </c>
      <c r="D40" s="22">
        <f t="shared" ref="D40:O40" si="10">+D35+D39</f>
        <v>1591773</v>
      </c>
      <c r="E40" s="22">
        <f t="shared" si="10"/>
        <v>1818935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5228360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39" t="s">
        <v>75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11820</v>
      </c>
      <c r="D44" s="6">
        <f t="shared" ref="D44:L44" si="11">+SUM(D57,D63,D69,D75,D87,D81,D93)</f>
        <v>10490</v>
      </c>
      <c r="E44" s="6">
        <f t="shared" si="11"/>
        <v>12060</v>
      </c>
      <c r="F44" s="6">
        <f t="shared" si="11"/>
        <v>0</v>
      </c>
      <c r="G44" s="6">
        <f t="shared" si="11"/>
        <v>0</v>
      </c>
      <c r="H44" s="6">
        <f t="shared" si="11"/>
        <v>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34370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933</v>
      </c>
      <c r="D45" s="6">
        <f t="shared" ref="D45:L45" si="12">+SUM(D106,D112,D118,D124,D130,D136,D142)</f>
        <v>832</v>
      </c>
      <c r="E45" s="6">
        <f t="shared" si="12"/>
        <v>989</v>
      </c>
      <c r="F45" s="6">
        <f t="shared" si="12"/>
        <v>0</v>
      </c>
      <c r="G45" s="6">
        <f t="shared" si="12"/>
        <v>0</v>
      </c>
      <c r="H45" s="6">
        <f t="shared" si="12"/>
        <v>0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2754</v>
      </c>
    </row>
    <row r="46" spans="1:16" x14ac:dyDescent="0.2">
      <c r="A46" s="4"/>
      <c r="B46" s="4" t="s">
        <v>16</v>
      </c>
      <c r="C46" s="22">
        <f>+C45+C44</f>
        <v>12753</v>
      </c>
      <c r="D46" s="22">
        <f>SUM(D44:D45)</f>
        <v>11322</v>
      </c>
      <c r="E46" s="22">
        <f t="shared" ref="E46:N46" si="13">SUM(E44:E45)</f>
        <v>13049</v>
      </c>
      <c r="F46" s="22">
        <f t="shared" si="13"/>
        <v>0</v>
      </c>
      <c r="G46" s="22">
        <f t="shared" si="13"/>
        <v>0</v>
      </c>
      <c r="H46" s="22">
        <f t="shared" si="13"/>
        <v>0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37124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40" t="s">
        <v>33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39" t="s">
        <v>84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217069</v>
      </c>
      <c r="D54" s="6">
        <v>174829</v>
      </c>
      <c r="E54" s="6">
        <v>188731</v>
      </c>
      <c r="F54" s="6"/>
      <c r="G54" s="6"/>
      <c r="H54" s="6"/>
      <c r="I54" s="6"/>
      <c r="J54" s="6"/>
      <c r="K54" s="6"/>
      <c r="L54" s="6"/>
      <c r="M54" s="6"/>
      <c r="N54" s="6"/>
      <c r="O54" s="6">
        <f>SUM(C54:N54)</f>
        <v>580629</v>
      </c>
    </row>
    <row r="55" spans="1:16" x14ac:dyDescent="0.2">
      <c r="A55" s="31" t="s">
        <v>34</v>
      </c>
      <c r="B55" s="5" t="s">
        <v>19</v>
      </c>
      <c r="C55" s="6">
        <v>246071</v>
      </c>
      <c r="D55" s="6">
        <v>189387</v>
      </c>
      <c r="E55" s="6">
        <v>205703</v>
      </c>
      <c r="F55" s="6"/>
      <c r="G55" s="6"/>
      <c r="H55" s="6"/>
      <c r="I55" s="6"/>
      <c r="J55" s="6"/>
      <c r="K55" s="6"/>
      <c r="L55" s="6"/>
      <c r="M55" s="6"/>
      <c r="N55" s="6"/>
      <c r="O55" s="6">
        <f>SUM(C55:N55)</f>
        <v>641161</v>
      </c>
    </row>
    <row r="56" spans="1:16" x14ac:dyDescent="0.2">
      <c r="A56" s="30" t="s">
        <v>25</v>
      </c>
      <c r="B56" s="5" t="s">
        <v>16</v>
      </c>
      <c r="C56" s="6">
        <f>SUM(C54:C55)</f>
        <v>463140</v>
      </c>
      <c r="D56" s="6">
        <f>SUM(D54:D55)</f>
        <v>364216</v>
      </c>
      <c r="E56" s="6">
        <f>SUM(E54:E55)</f>
        <v>394434</v>
      </c>
      <c r="F56" s="6"/>
      <c r="G56" s="6"/>
      <c r="H56" s="6"/>
      <c r="I56" s="6"/>
      <c r="J56" s="6"/>
      <c r="K56" s="6"/>
      <c r="L56" s="6"/>
      <c r="M56" s="6"/>
      <c r="N56" s="6"/>
      <c r="O56" s="6">
        <f>SUM(C56:N56)</f>
        <v>1221790</v>
      </c>
      <c r="P56" s="8"/>
    </row>
    <row r="57" spans="1:16" x14ac:dyDescent="0.2">
      <c r="A57" s="5"/>
      <c r="B57" s="5" t="s">
        <v>20</v>
      </c>
      <c r="C57" s="6">
        <v>3327</v>
      </c>
      <c r="D57" s="6">
        <v>2810</v>
      </c>
      <c r="E57" s="6">
        <v>3139</v>
      </c>
      <c r="F57" s="6"/>
      <c r="G57" s="6"/>
      <c r="H57" s="6"/>
      <c r="I57" s="6"/>
      <c r="J57" s="6"/>
      <c r="K57" s="6"/>
      <c r="L57" s="6"/>
      <c r="M57" s="6"/>
      <c r="N57" s="6"/>
      <c r="O57" s="6">
        <f>SUM(C57:N57)</f>
        <v>9276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" t="s">
        <v>6</v>
      </c>
      <c r="F59" s="4" t="s">
        <v>7</v>
      </c>
      <c r="G59" s="4" t="s">
        <v>8</v>
      </c>
      <c r="H59" s="4" t="s">
        <v>9</v>
      </c>
      <c r="I59" s="4" t="s">
        <v>10</v>
      </c>
      <c r="J59" s="4" t="s">
        <v>11</v>
      </c>
      <c r="K59" s="4" t="s">
        <v>12</v>
      </c>
      <c r="L59" s="4" t="s">
        <v>13</v>
      </c>
      <c r="M59" s="4" t="s">
        <v>14</v>
      </c>
      <c r="N59" s="4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50026</v>
      </c>
      <c r="D60" s="6">
        <v>47756</v>
      </c>
      <c r="E60" s="6">
        <v>51171</v>
      </c>
      <c r="F60" s="6"/>
      <c r="G60" s="6"/>
      <c r="H60" s="6"/>
      <c r="I60" s="6"/>
      <c r="J60" s="6"/>
      <c r="K60" s="6"/>
      <c r="L60" s="6"/>
      <c r="M60" s="6"/>
      <c r="N60" s="6"/>
      <c r="O60" s="6">
        <f>SUM(C60:N60)</f>
        <v>148953</v>
      </c>
    </row>
    <row r="61" spans="1:16" x14ac:dyDescent="0.2">
      <c r="A61" s="31" t="s">
        <v>35</v>
      </c>
      <c r="B61" s="5" t="s">
        <v>19</v>
      </c>
      <c r="C61" s="6">
        <v>54920</v>
      </c>
      <c r="D61" s="6">
        <v>48199</v>
      </c>
      <c r="E61" s="6">
        <v>56197</v>
      </c>
      <c r="F61" s="6"/>
      <c r="G61" s="6"/>
      <c r="H61" s="6"/>
      <c r="I61" s="6"/>
      <c r="J61" s="6"/>
      <c r="K61" s="6"/>
      <c r="L61" s="6"/>
      <c r="M61" s="6"/>
      <c r="N61" s="6"/>
      <c r="O61" s="6">
        <f>SUM(C61:N61)</f>
        <v>159316</v>
      </c>
    </row>
    <row r="62" spans="1:16" x14ac:dyDescent="0.2">
      <c r="A62" s="30" t="s">
        <v>26</v>
      </c>
      <c r="B62" s="5" t="s">
        <v>16</v>
      </c>
      <c r="C62" s="6">
        <f>SUM(C60:C61)</f>
        <v>104946</v>
      </c>
      <c r="D62" s="6">
        <f>SUM(D60:D61)</f>
        <v>95955</v>
      </c>
      <c r="E62" s="6">
        <f>SUM(E60:E61)</f>
        <v>107368</v>
      </c>
      <c r="F62" s="6"/>
      <c r="G62" s="6"/>
      <c r="H62" s="6"/>
      <c r="I62" s="6"/>
      <c r="J62" s="6"/>
      <c r="K62" s="6"/>
      <c r="L62" s="6"/>
      <c r="M62" s="6"/>
      <c r="N62" s="6"/>
      <c r="O62" s="6">
        <f>SUM(C62:N62)</f>
        <v>308269</v>
      </c>
    </row>
    <row r="63" spans="1:16" x14ac:dyDescent="0.2">
      <c r="A63" s="5"/>
      <c r="B63" s="5" t="s">
        <v>20</v>
      </c>
      <c r="C63" s="6">
        <v>638</v>
      </c>
      <c r="D63" s="6">
        <v>589</v>
      </c>
      <c r="E63" s="6">
        <v>667</v>
      </c>
      <c r="F63" s="6"/>
      <c r="G63" s="6"/>
      <c r="H63" s="6"/>
      <c r="I63" s="6"/>
      <c r="J63" s="6"/>
      <c r="K63" s="6"/>
      <c r="L63" s="6"/>
      <c r="M63" s="6"/>
      <c r="N63" s="6"/>
      <c r="O63" s="6">
        <f>SUM(C63:N63)</f>
        <v>1894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  <c r="G65" s="4" t="s">
        <v>8</v>
      </c>
      <c r="H65" s="4" t="s">
        <v>9</v>
      </c>
      <c r="I65" s="4" t="s">
        <v>10</v>
      </c>
      <c r="J65" s="4" t="s">
        <v>11</v>
      </c>
      <c r="K65" s="4" t="s">
        <v>12</v>
      </c>
      <c r="L65" s="4" t="s">
        <v>13</v>
      </c>
      <c r="M65" s="4" t="s">
        <v>14</v>
      </c>
      <c r="N65" s="4" t="s">
        <v>15</v>
      </c>
      <c r="O65" s="4" t="s">
        <v>16</v>
      </c>
    </row>
    <row r="66" spans="1:15" x14ac:dyDescent="0.2">
      <c r="A66" s="5"/>
      <c r="B66" s="5" t="s">
        <v>17</v>
      </c>
      <c r="C66" s="6">
        <v>461204</v>
      </c>
      <c r="D66" s="6">
        <v>435840</v>
      </c>
      <c r="E66" s="6">
        <v>506712</v>
      </c>
      <c r="F66" s="6"/>
      <c r="G66" s="6"/>
      <c r="H66" s="6"/>
      <c r="I66" s="6"/>
      <c r="J66" s="6"/>
      <c r="K66" s="6"/>
      <c r="L66" s="6"/>
      <c r="M66" s="6"/>
      <c r="N66" s="6"/>
      <c r="O66" s="6">
        <f>SUM(C66:N66)</f>
        <v>1403756</v>
      </c>
    </row>
    <row r="67" spans="1:15" x14ac:dyDescent="0.2">
      <c r="A67" s="31" t="s">
        <v>36</v>
      </c>
      <c r="B67" s="5" t="s">
        <v>19</v>
      </c>
      <c r="C67" s="6">
        <v>500769</v>
      </c>
      <c r="D67" s="6">
        <v>436472</v>
      </c>
      <c r="E67" s="6">
        <v>530693</v>
      </c>
      <c r="F67" s="6"/>
      <c r="G67" s="6"/>
      <c r="H67" s="6"/>
      <c r="I67" s="6"/>
      <c r="J67" s="6"/>
      <c r="K67" s="6"/>
      <c r="L67" s="6"/>
      <c r="M67" s="6"/>
      <c r="N67" s="6"/>
      <c r="O67" s="6">
        <f>SUM(C67:N67)</f>
        <v>1467934</v>
      </c>
    </row>
    <row r="68" spans="1:15" x14ac:dyDescent="0.2">
      <c r="A68" s="30" t="s">
        <v>27</v>
      </c>
      <c r="B68" s="5" t="s">
        <v>16</v>
      </c>
      <c r="C68" s="6">
        <f>SUM(C66:C67)</f>
        <v>961973</v>
      </c>
      <c r="D68" s="6">
        <f>SUM(D66:D67)</f>
        <v>872312</v>
      </c>
      <c r="E68" s="6">
        <f>SUM(E66:E67)</f>
        <v>1037405</v>
      </c>
      <c r="F68" s="6"/>
      <c r="G68" s="6"/>
      <c r="H68" s="6"/>
      <c r="I68" s="6"/>
      <c r="J68" s="6"/>
      <c r="K68" s="6"/>
      <c r="L68" s="6"/>
      <c r="M68" s="6"/>
      <c r="N68" s="6"/>
      <c r="O68" s="6">
        <f>SUM(C68:N68)</f>
        <v>2871690</v>
      </c>
    </row>
    <row r="69" spans="1:15" x14ac:dyDescent="0.2">
      <c r="A69" s="5"/>
      <c r="B69" s="5" t="s">
        <v>20</v>
      </c>
      <c r="C69" s="6">
        <v>6029</v>
      </c>
      <c r="D69" s="6">
        <v>5521</v>
      </c>
      <c r="E69" s="6">
        <v>6572</v>
      </c>
      <c r="F69" s="6"/>
      <c r="G69" s="6"/>
      <c r="H69" s="6"/>
      <c r="I69" s="6"/>
      <c r="J69" s="6"/>
      <c r="K69" s="6"/>
      <c r="L69" s="6"/>
      <c r="M69" s="6"/>
      <c r="N69" s="6"/>
      <c r="O69" s="6">
        <f>SUM(C69:N69)</f>
        <v>18122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" t="s">
        <v>6</v>
      </c>
      <c r="F71" s="4" t="s">
        <v>7</v>
      </c>
      <c r="G71" s="4" t="s">
        <v>8</v>
      </c>
      <c r="H71" s="4" t="s">
        <v>9</v>
      </c>
      <c r="I71" s="4" t="s">
        <v>10</v>
      </c>
      <c r="J71" s="4" t="s">
        <v>11</v>
      </c>
      <c r="K71" s="4" t="s">
        <v>12</v>
      </c>
      <c r="L71" s="4" t="s">
        <v>13</v>
      </c>
      <c r="M71" s="4" t="s">
        <v>14</v>
      </c>
      <c r="N71" s="4" t="s">
        <v>15</v>
      </c>
      <c r="O71" s="4" t="s">
        <v>16</v>
      </c>
    </row>
    <row r="72" spans="1:15" x14ac:dyDescent="0.2">
      <c r="A72" s="5"/>
      <c r="B72" s="5" t="s">
        <v>17</v>
      </c>
      <c r="C72" s="6">
        <v>11312</v>
      </c>
      <c r="D72" s="6">
        <v>9700</v>
      </c>
      <c r="E72" s="6">
        <v>10464</v>
      </c>
      <c r="F72" s="6"/>
      <c r="G72" s="6"/>
      <c r="H72" s="6"/>
      <c r="I72" s="6"/>
      <c r="J72" s="6"/>
      <c r="K72" s="6"/>
      <c r="L72" s="6"/>
      <c r="M72" s="6"/>
      <c r="N72" s="6"/>
      <c r="O72" s="6">
        <f>SUM(C72:N72)</f>
        <v>31476</v>
      </c>
    </row>
    <row r="73" spans="1:15" x14ac:dyDescent="0.2">
      <c r="A73" s="31" t="s">
        <v>37</v>
      </c>
      <c r="B73" s="5" t="s">
        <v>19</v>
      </c>
      <c r="C73" s="6">
        <v>12054</v>
      </c>
      <c r="D73" s="6">
        <v>9851</v>
      </c>
      <c r="E73" s="6">
        <v>11469</v>
      </c>
      <c r="F73" s="6"/>
      <c r="G73" s="6"/>
      <c r="H73" s="6"/>
      <c r="I73" s="6"/>
      <c r="J73" s="6"/>
      <c r="K73" s="6"/>
      <c r="L73" s="6"/>
      <c r="M73" s="6"/>
      <c r="N73" s="6"/>
      <c r="O73" s="6">
        <f>SUM(C73:N73)</f>
        <v>33374</v>
      </c>
    </row>
    <row r="74" spans="1:15" x14ac:dyDescent="0.2">
      <c r="A74" s="30" t="s">
        <v>28</v>
      </c>
      <c r="B74" s="5" t="s">
        <v>16</v>
      </c>
      <c r="C74" s="6">
        <f>SUM(C72:C73)</f>
        <v>23366</v>
      </c>
      <c r="D74" s="6">
        <f>SUM(D72:D73)</f>
        <v>19551</v>
      </c>
      <c r="E74" s="6">
        <f>SUM(E72:E73)</f>
        <v>21933</v>
      </c>
      <c r="F74" s="6"/>
      <c r="G74" s="6"/>
      <c r="H74" s="6"/>
      <c r="I74" s="6"/>
      <c r="J74" s="6"/>
      <c r="K74" s="6"/>
      <c r="L74" s="6"/>
      <c r="M74" s="6"/>
      <c r="N74" s="6"/>
      <c r="O74" s="6">
        <f>SUM(C74:N74)</f>
        <v>64850</v>
      </c>
    </row>
    <row r="75" spans="1:15" x14ac:dyDescent="0.2">
      <c r="A75" s="5"/>
      <c r="B75" s="5" t="s">
        <v>20</v>
      </c>
      <c r="C75" s="6">
        <v>286</v>
      </c>
      <c r="D75" s="6">
        <v>247</v>
      </c>
      <c r="E75" s="6">
        <v>242</v>
      </c>
      <c r="F75" s="6"/>
      <c r="G75" s="6"/>
      <c r="H75" s="6"/>
      <c r="I75" s="6"/>
      <c r="J75" s="6"/>
      <c r="K75" s="6"/>
      <c r="L75" s="6"/>
      <c r="M75" s="6"/>
      <c r="N75" s="6"/>
      <c r="O75" s="6">
        <f>SUM(C75:N75)</f>
        <v>775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3</v>
      </c>
      <c r="C77" s="4" t="s">
        <v>4</v>
      </c>
      <c r="D77" s="4" t="s">
        <v>5</v>
      </c>
      <c r="E77" s="4" t="s">
        <v>6</v>
      </c>
      <c r="F77" s="4" t="s">
        <v>7</v>
      </c>
      <c r="G77" s="4" t="s">
        <v>8</v>
      </c>
      <c r="H77" s="4" t="s">
        <v>9</v>
      </c>
      <c r="I77" s="4" t="s">
        <v>10</v>
      </c>
      <c r="J77" s="4" t="s">
        <v>11</v>
      </c>
      <c r="K77" s="4" t="s">
        <v>12</v>
      </c>
      <c r="L77" s="4" t="s">
        <v>13</v>
      </c>
      <c r="M77" s="4" t="s">
        <v>14</v>
      </c>
      <c r="N77" s="4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88156</v>
      </c>
      <c r="D78" s="6">
        <v>76314</v>
      </c>
      <c r="E78" s="6">
        <v>76344</v>
      </c>
      <c r="F78" s="6"/>
      <c r="G78" s="6"/>
      <c r="H78" s="6"/>
      <c r="I78" s="6"/>
      <c r="J78" s="6"/>
      <c r="K78" s="6"/>
      <c r="L78" s="6"/>
      <c r="M78" s="6"/>
      <c r="N78" s="6"/>
      <c r="O78" s="6">
        <f>SUM(C78:N78)</f>
        <v>240814</v>
      </c>
    </row>
    <row r="79" spans="1:15" x14ac:dyDescent="0.2">
      <c r="A79" s="31" t="s">
        <v>38</v>
      </c>
      <c r="B79" s="5" t="s">
        <v>19</v>
      </c>
      <c r="C79" s="6">
        <v>103618</v>
      </c>
      <c r="D79" s="6">
        <v>80353</v>
      </c>
      <c r="E79" s="6">
        <v>90620</v>
      </c>
      <c r="F79" s="6"/>
      <c r="G79" s="6"/>
      <c r="H79" s="6"/>
      <c r="I79" s="6"/>
      <c r="J79" s="6"/>
      <c r="K79" s="6"/>
      <c r="L79" s="6"/>
      <c r="M79" s="6"/>
      <c r="N79" s="6"/>
      <c r="O79" s="6">
        <f>SUM(C79:N79)</f>
        <v>274591</v>
      </c>
    </row>
    <row r="80" spans="1:15" x14ac:dyDescent="0.2">
      <c r="A80" s="30" t="s">
        <v>29</v>
      </c>
      <c r="B80" s="5" t="s">
        <v>16</v>
      </c>
      <c r="C80" s="6">
        <f>SUM(C78:C79)</f>
        <v>191774</v>
      </c>
      <c r="D80" s="6">
        <f>SUM(D78:D79)</f>
        <v>156667</v>
      </c>
      <c r="E80" s="6">
        <f>SUM(E78:E79)</f>
        <v>166964</v>
      </c>
      <c r="F80" s="6"/>
      <c r="G80" s="6"/>
      <c r="H80" s="6"/>
      <c r="I80" s="6"/>
      <c r="J80" s="6"/>
      <c r="K80" s="6"/>
      <c r="L80" s="6"/>
      <c r="M80" s="6"/>
      <c r="N80" s="6"/>
      <c r="O80" s="6">
        <f>SUM(C80:N80)</f>
        <v>515405</v>
      </c>
    </row>
    <row r="81" spans="1:15" x14ac:dyDescent="0.2">
      <c r="A81" s="5"/>
      <c r="B81" s="5" t="s">
        <v>20</v>
      </c>
      <c r="C81" s="6">
        <v>1349</v>
      </c>
      <c r="D81" s="6">
        <v>1156</v>
      </c>
      <c r="E81" s="6">
        <v>1250</v>
      </c>
      <c r="F81" s="6"/>
      <c r="G81" s="6"/>
      <c r="H81" s="6"/>
      <c r="I81" s="6"/>
      <c r="J81" s="6"/>
      <c r="K81" s="6"/>
      <c r="L81" s="6"/>
      <c r="M81" s="6"/>
      <c r="N81" s="6"/>
      <c r="O81" s="6">
        <f>SUM(C81:N81)</f>
        <v>3755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3</v>
      </c>
      <c r="C83" s="4" t="s">
        <v>4</v>
      </c>
      <c r="D83" s="4" t="s">
        <v>5</v>
      </c>
      <c r="E83" s="4" t="s">
        <v>6</v>
      </c>
      <c r="F83" s="4" t="s">
        <v>7</v>
      </c>
      <c r="G83" s="4" t="s">
        <v>8</v>
      </c>
      <c r="H83" s="4" t="s">
        <v>9</v>
      </c>
      <c r="I83" s="4" t="s">
        <v>10</v>
      </c>
      <c r="J83" s="4" t="s">
        <v>11</v>
      </c>
      <c r="K83" s="4" t="s">
        <v>12</v>
      </c>
      <c r="L83" s="4" t="s">
        <v>13</v>
      </c>
      <c r="M83" s="4" t="s">
        <v>14</v>
      </c>
      <c r="N83" s="4" t="s">
        <v>15</v>
      </c>
      <c r="O83" s="4" t="s">
        <v>16</v>
      </c>
    </row>
    <row r="84" spans="1:15" x14ac:dyDescent="0.2">
      <c r="A84" s="5"/>
      <c r="B84" s="5" t="s">
        <v>17</v>
      </c>
      <c r="C84" s="6">
        <v>1471</v>
      </c>
      <c r="D84" s="6">
        <v>1170</v>
      </c>
      <c r="E84" s="6">
        <v>1496</v>
      </c>
      <c r="F84" s="6"/>
      <c r="G84" s="6"/>
      <c r="H84" s="6"/>
      <c r="I84" s="6"/>
      <c r="J84" s="6"/>
      <c r="K84" s="6"/>
      <c r="L84" s="6"/>
      <c r="M84" s="6"/>
      <c r="N84" s="6"/>
      <c r="O84" s="6">
        <f>SUM(C84:N84)</f>
        <v>4137</v>
      </c>
    </row>
    <row r="85" spans="1:15" x14ac:dyDescent="0.2">
      <c r="A85" s="31" t="s">
        <v>39</v>
      </c>
      <c r="B85" s="5" t="s">
        <v>19</v>
      </c>
      <c r="C85" s="6">
        <v>1892</v>
      </c>
      <c r="D85" s="6">
        <v>1330</v>
      </c>
      <c r="E85" s="6">
        <v>1310</v>
      </c>
      <c r="F85" s="6"/>
      <c r="G85" s="6"/>
      <c r="H85" s="6"/>
      <c r="I85" s="6"/>
      <c r="J85" s="6"/>
      <c r="K85" s="6"/>
      <c r="L85" s="6"/>
      <c r="M85" s="6"/>
      <c r="N85" s="6"/>
      <c r="O85" s="6">
        <f>SUM(C85:N85)</f>
        <v>4532</v>
      </c>
    </row>
    <row r="86" spans="1:15" x14ac:dyDescent="0.2">
      <c r="A86" s="31" t="s">
        <v>40</v>
      </c>
      <c r="B86" s="5" t="s">
        <v>16</v>
      </c>
      <c r="C86" s="6">
        <f>SUM(C84:C85)</f>
        <v>3363</v>
      </c>
      <c r="D86" s="6">
        <f>SUM(D84:D85)</f>
        <v>2500</v>
      </c>
      <c r="E86" s="6">
        <f>SUM(E84:E85)</f>
        <v>2806</v>
      </c>
      <c r="F86" s="6"/>
      <c r="G86" s="6"/>
      <c r="H86" s="6"/>
      <c r="I86" s="6"/>
      <c r="J86" s="6"/>
      <c r="K86" s="6"/>
      <c r="L86" s="6"/>
      <c r="M86" s="6"/>
      <c r="N86" s="6"/>
      <c r="O86" s="6">
        <f>SUM(C86:N86)</f>
        <v>8669</v>
      </c>
    </row>
    <row r="87" spans="1:15" x14ac:dyDescent="0.2">
      <c r="A87" s="31" t="s">
        <v>30</v>
      </c>
      <c r="B87" s="5" t="s">
        <v>20</v>
      </c>
      <c r="C87" s="6">
        <v>113</v>
      </c>
      <c r="D87" s="6">
        <v>94</v>
      </c>
      <c r="E87" s="6">
        <v>106</v>
      </c>
      <c r="F87" s="6"/>
      <c r="G87" s="6"/>
      <c r="H87" s="6"/>
      <c r="I87" s="6"/>
      <c r="J87" s="6"/>
      <c r="K87" s="6"/>
      <c r="L87" s="6"/>
      <c r="M87" s="6"/>
      <c r="N87" s="6"/>
      <c r="O87" s="6">
        <f>SUM(C87:N87)</f>
        <v>313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3</v>
      </c>
      <c r="C89" s="4" t="s">
        <v>4</v>
      </c>
      <c r="D89" s="4" t="s">
        <v>5</v>
      </c>
      <c r="E89" s="4" t="s">
        <v>6</v>
      </c>
      <c r="F89" s="4" t="s">
        <v>7</v>
      </c>
      <c r="G89" s="4" t="s">
        <v>8</v>
      </c>
      <c r="H89" s="4" t="s">
        <v>9</v>
      </c>
      <c r="I89" s="4" t="s">
        <v>10</v>
      </c>
      <c r="J89" s="4" t="s">
        <v>11</v>
      </c>
      <c r="K89" s="4" t="s">
        <v>12</v>
      </c>
      <c r="L89" s="4" t="s">
        <v>13</v>
      </c>
      <c r="M89" s="4" t="s">
        <v>14</v>
      </c>
      <c r="N89" s="4" t="s">
        <v>15</v>
      </c>
      <c r="O89" s="4" t="s">
        <v>16</v>
      </c>
    </row>
    <row r="90" spans="1:15" x14ac:dyDescent="0.2">
      <c r="A90" s="5"/>
      <c r="B90" s="5" t="s">
        <v>17</v>
      </c>
      <c r="C90" s="6">
        <v>6192</v>
      </c>
      <c r="D90" s="6">
        <v>6112</v>
      </c>
      <c r="E90" s="6">
        <v>6350</v>
      </c>
      <c r="F90" s="6"/>
      <c r="G90" s="6"/>
      <c r="H90" s="6"/>
      <c r="I90" s="6"/>
      <c r="J90" s="6"/>
      <c r="K90" s="6"/>
      <c r="L90" s="6"/>
      <c r="M90" s="6"/>
      <c r="N90" s="6"/>
      <c r="O90" s="6">
        <f>SUM(C90:N90)</f>
        <v>18654</v>
      </c>
    </row>
    <row r="91" spans="1:15" x14ac:dyDescent="0.2">
      <c r="A91" s="31" t="s">
        <v>41</v>
      </c>
      <c r="B91" s="5" t="s">
        <v>19</v>
      </c>
      <c r="C91" s="6">
        <v>5832</v>
      </c>
      <c r="D91" s="6">
        <v>5739</v>
      </c>
      <c r="E91" s="6">
        <v>7138</v>
      </c>
      <c r="F91" s="6"/>
      <c r="G91" s="6"/>
      <c r="H91" s="6"/>
      <c r="I91" s="6"/>
      <c r="J91" s="6"/>
      <c r="K91" s="6"/>
      <c r="L91" s="6"/>
      <c r="M91" s="6"/>
      <c r="N91" s="6"/>
      <c r="O91" s="6">
        <f>SUM(C91:N91)</f>
        <v>18709</v>
      </c>
    </row>
    <row r="92" spans="1:15" x14ac:dyDescent="0.2">
      <c r="A92" s="31" t="s">
        <v>31</v>
      </c>
      <c r="B92" s="5" t="s">
        <v>16</v>
      </c>
      <c r="C92" s="6">
        <f>SUM(C90:C91)</f>
        <v>12024</v>
      </c>
      <c r="D92" s="6">
        <f>SUM(D90:D91)</f>
        <v>11851</v>
      </c>
      <c r="E92" s="6">
        <f>SUM(E90:E91)</f>
        <v>13488</v>
      </c>
      <c r="F92" s="6"/>
      <c r="G92" s="6"/>
      <c r="H92" s="6"/>
      <c r="I92" s="6"/>
      <c r="J92" s="6"/>
      <c r="K92" s="6"/>
      <c r="L92" s="6"/>
      <c r="M92" s="6"/>
      <c r="N92" s="6"/>
      <c r="O92" s="6">
        <f>SUM(C92:N92)</f>
        <v>37363</v>
      </c>
    </row>
    <row r="93" spans="1:15" x14ac:dyDescent="0.2">
      <c r="A93" s="5"/>
      <c r="B93" s="5" t="s">
        <v>20</v>
      </c>
      <c r="C93" s="6">
        <v>78</v>
      </c>
      <c r="D93" s="6">
        <v>73</v>
      </c>
      <c r="E93" s="6">
        <v>84</v>
      </c>
      <c r="F93" s="6"/>
      <c r="G93" s="6"/>
      <c r="H93" s="6"/>
      <c r="I93" s="6"/>
      <c r="J93" s="6"/>
      <c r="K93" s="6"/>
      <c r="L93" s="6"/>
      <c r="M93" s="6"/>
      <c r="N93" s="6"/>
      <c r="O93" s="6">
        <f>SUM(C93:N93)</f>
        <v>235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0" t="s">
        <v>43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39" t="s">
        <v>85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">
      <c r="A103" s="5"/>
      <c r="B103" s="5" t="s">
        <v>17</v>
      </c>
      <c r="C103" s="6">
        <v>53</v>
      </c>
      <c r="D103" s="6">
        <v>970</v>
      </c>
      <c r="E103" s="6">
        <v>1027</v>
      </c>
      <c r="F103" s="6"/>
      <c r="G103" s="6"/>
      <c r="H103" s="6"/>
      <c r="I103" s="6"/>
      <c r="J103" s="6"/>
      <c r="K103" s="6"/>
      <c r="L103" s="6"/>
      <c r="M103" s="6"/>
      <c r="N103" s="6"/>
      <c r="O103" s="6">
        <f>SUM(C103:N103)</f>
        <v>2050</v>
      </c>
    </row>
    <row r="104" spans="1:16" ht="15" x14ac:dyDescent="0.25">
      <c r="A104" s="31" t="s">
        <v>34</v>
      </c>
      <c r="B104" s="5" t="s">
        <v>19</v>
      </c>
      <c r="C104" s="6">
        <v>375</v>
      </c>
      <c r="D104">
        <v>971</v>
      </c>
      <c r="E104" s="6">
        <v>1166</v>
      </c>
      <c r="F104" s="6"/>
      <c r="G104" s="6"/>
      <c r="H104" s="6"/>
      <c r="I104" s="6"/>
      <c r="J104" s="6"/>
      <c r="K104" s="6"/>
      <c r="L104" s="6"/>
      <c r="M104" s="6"/>
      <c r="N104" s="6"/>
      <c r="O104" s="6">
        <f>SUM(C104:N104)</f>
        <v>2512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>
        <f t="shared" ref="D105:E105" si="14">SUM(D103:D104)</f>
        <v>1941</v>
      </c>
      <c r="E105" s="6">
        <f t="shared" si="14"/>
        <v>2193</v>
      </c>
      <c r="F105" s="6"/>
      <c r="G105" s="6"/>
      <c r="H105" s="6"/>
      <c r="I105" s="6"/>
      <c r="J105" s="6"/>
      <c r="K105" s="6"/>
      <c r="L105" s="6"/>
      <c r="M105" s="6"/>
      <c r="N105" s="6"/>
      <c r="O105" s="6">
        <f>SUM(C105:N105)</f>
        <v>4562</v>
      </c>
      <c r="P105" s="8"/>
    </row>
    <row r="106" spans="1:16" x14ac:dyDescent="0.2">
      <c r="A106" s="5"/>
      <c r="B106" s="5" t="s">
        <v>20</v>
      </c>
      <c r="C106" s="6">
        <v>96</v>
      </c>
      <c r="D106" s="6">
        <v>51</v>
      </c>
      <c r="E106" s="6">
        <v>60</v>
      </c>
      <c r="F106" s="6"/>
      <c r="G106" s="6"/>
      <c r="H106" s="6"/>
      <c r="I106" s="6"/>
      <c r="J106" s="6"/>
      <c r="K106" s="6"/>
      <c r="L106" s="6"/>
      <c r="M106" s="6"/>
      <c r="N106" s="6"/>
      <c r="O106" s="6">
        <f>SUM(C106:N106)</f>
        <v>207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1133</v>
      </c>
      <c r="D109" s="6">
        <v>2921</v>
      </c>
      <c r="E109" s="6">
        <v>1383</v>
      </c>
      <c r="F109" s="6"/>
      <c r="G109" s="6"/>
      <c r="H109" s="6"/>
      <c r="I109" s="6"/>
      <c r="J109" s="6"/>
      <c r="K109" s="6"/>
      <c r="L109" s="6"/>
      <c r="M109" s="6"/>
      <c r="N109" s="6"/>
      <c r="O109" s="6">
        <f>SUM(C109:N109)</f>
        <v>5437</v>
      </c>
    </row>
    <row r="110" spans="1:16" x14ac:dyDescent="0.2">
      <c r="A110" s="31" t="s">
        <v>35</v>
      </c>
      <c r="B110" s="5" t="s">
        <v>19</v>
      </c>
      <c r="C110" s="6">
        <v>1137</v>
      </c>
      <c r="D110" s="6">
        <v>2920</v>
      </c>
      <c r="E110" s="6">
        <v>2142</v>
      </c>
      <c r="F110" s="6"/>
      <c r="G110" s="6"/>
      <c r="H110" s="6"/>
      <c r="I110" s="6"/>
      <c r="J110" s="6"/>
      <c r="K110" s="6"/>
      <c r="L110" s="6"/>
      <c r="M110" s="6"/>
      <c r="N110" s="6"/>
      <c r="O110" s="6">
        <f>SUM(C110:N110)</f>
        <v>6199</v>
      </c>
    </row>
    <row r="111" spans="1:16" x14ac:dyDescent="0.2">
      <c r="A111" s="30" t="s">
        <v>26</v>
      </c>
      <c r="B111" s="5" t="s">
        <v>16</v>
      </c>
      <c r="C111" s="6">
        <f>SUM(C109:C110)</f>
        <v>2270</v>
      </c>
      <c r="D111" s="6">
        <f>SUM(D109:D110)</f>
        <v>5841</v>
      </c>
      <c r="E111" s="6">
        <f>SUM(E109:E110)</f>
        <v>3525</v>
      </c>
      <c r="F111" s="6"/>
      <c r="G111" s="6"/>
      <c r="H111" s="6"/>
      <c r="I111" s="6"/>
      <c r="J111" s="6"/>
      <c r="K111" s="6"/>
      <c r="L111" s="6"/>
      <c r="M111" s="6"/>
      <c r="N111" s="6"/>
      <c r="O111" s="6">
        <f>SUM(C111:N111)</f>
        <v>11636</v>
      </c>
    </row>
    <row r="112" spans="1:16" x14ac:dyDescent="0.2">
      <c r="A112" s="5"/>
      <c r="B112" s="5" t="s">
        <v>20</v>
      </c>
      <c r="C112" s="6">
        <v>85</v>
      </c>
      <c r="D112" s="6">
        <v>61</v>
      </c>
      <c r="E112" s="6">
        <v>75</v>
      </c>
      <c r="F112" s="6"/>
      <c r="G112" s="6"/>
      <c r="H112" s="6"/>
      <c r="I112" s="6"/>
      <c r="J112" s="6"/>
      <c r="K112" s="6"/>
      <c r="L112" s="6"/>
      <c r="M112" s="6"/>
      <c r="N112" s="6"/>
      <c r="O112" s="6">
        <f>SUM(C112:N112)</f>
        <v>221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21937</v>
      </c>
      <c r="D115" s="6">
        <v>25837</v>
      </c>
      <c r="E115" s="6">
        <v>29060</v>
      </c>
      <c r="F115" s="6"/>
      <c r="G115" s="6"/>
      <c r="H115" s="6"/>
      <c r="I115" s="6"/>
      <c r="J115" s="6"/>
      <c r="K115" s="6"/>
      <c r="L115" s="6"/>
      <c r="M115" s="6"/>
      <c r="N115" s="6"/>
      <c r="O115" s="6">
        <f>SUM(C115:N115)</f>
        <v>76834</v>
      </c>
    </row>
    <row r="116" spans="1:15" x14ac:dyDescent="0.2">
      <c r="A116" s="31" t="s">
        <v>36</v>
      </c>
      <c r="B116" s="5" t="s">
        <v>19</v>
      </c>
      <c r="C116" s="6">
        <v>23115</v>
      </c>
      <c r="D116" s="6">
        <v>25222</v>
      </c>
      <c r="E116" s="6">
        <v>30569</v>
      </c>
      <c r="F116" s="6"/>
      <c r="G116" s="6"/>
      <c r="H116" s="6"/>
      <c r="I116" s="6"/>
      <c r="J116" s="6"/>
      <c r="K116" s="6"/>
      <c r="L116" s="6"/>
      <c r="M116" s="6"/>
      <c r="N116" s="6"/>
      <c r="O116" s="6">
        <f>SUM(C116:N116)</f>
        <v>78906</v>
      </c>
    </row>
    <row r="117" spans="1:15" x14ac:dyDescent="0.2">
      <c r="A117" s="30" t="s">
        <v>27</v>
      </c>
      <c r="B117" s="5" t="s">
        <v>16</v>
      </c>
      <c r="C117" s="6">
        <f>SUM(C115:C116)</f>
        <v>45052</v>
      </c>
      <c r="D117" s="6">
        <f>SUM(D115:D116)</f>
        <v>51059</v>
      </c>
      <c r="E117" s="6">
        <f t="shared" ref="E117" si="15">SUM(E115:E116)</f>
        <v>59629</v>
      </c>
      <c r="F117" s="6"/>
      <c r="G117" s="6"/>
      <c r="H117" s="6"/>
      <c r="I117" s="6"/>
      <c r="J117" s="6"/>
      <c r="K117" s="6"/>
      <c r="L117" s="6"/>
      <c r="M117" s="6"/>
      <c r="N117" s="6"/>
      <c r="O117" s="6">
        <f>SUM(C117:N117)</f>
        <v>155740</v>
      </c>
    </row>
    <row r="118" spans="1:15" x14ac:dyDescent="0.2">
      <c r="A118" s="5"/>
      <c r="B118" s="5" t="s">
        <v>20</v>
      </c>
      <c r="C118" s="6">
        <v>317</v>
      </c>
      <c r="D118" s="6">
        <v>355</v>
      </c>
      <c r="E118" s="6">
        <v>458</v>
      </c>
      <c r="F118" s="6"/>
      <c r="G118" s="6"/>
      <c r="H118" s="6"/>
      <c r="I118" s="6"/>
      <c r="J118" s="6"/>
      <c r="K118" s="6"/>
      <c r="L118" s="6"/>
      <c r="M118" s="6"/>
      <c r="N118" s="6"/>
      <c r="O118" s="6">
        <f>SUM(C118:N118)</f>
        <v>1130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3982</v>
      </c>
      <c r="D121" s="6">
        <v>4190</v>
      </c>
      <c r="E121" s="6">
        <v>3883</v>
      </c>
      <c r="F121" s="6"/>
      <c r="G121" s="6"/>
      <c r="H121" s="6"/>
      <c r="I121" s="6"/>
      <c r="J121" s="6"/>
      <c r="K121" s="6"/>
      <c r="L121" s="6"/>
      <c r="M121" s="6"/>
      <c r="N121" s="6"/>
      <c r="O121" s="6">
        <f>SUM(C121:N121)</f>
        <v>12055</v>
      </c>
    </row>
    <row r="122" spans="1:15" x14ac:dyDescent="0.2">
      <c r="A122" s="31" t="s">
        <v>37</v>
      </c>
      <c r="B122" s="5" t="s">
        <v>19</v>
      </c>
      <c r="C122" s="6">
        <v>4990</v>
      </c>
      <c r="D122" s="6">
        <v>5170</v>
      </c>
      <c r="E122" s="6">
        <v>4851</v>
      </c>
      <c r="F122" s="6"/>
      <c r="G122" s="6"/>
      <c r="H122" s="6"/>
      <c r="I122" s="6"/>
      <c r="J122" s="6"/>
      <c r="K122" s="6"/>
      <c r="L122" s="6"/>
      <c r="M122" s="6"/>
      <c r="N122" s="6"/>
      <c r="O122" s="6">
        <f>SUM(C122:N122)</f>
        <v>15011</v>
      </c>
    </row>
    <row r="123" spans="1:15" x14ac:dyDescent="0.2">
      <c r="A123" s="30" t="s">
        <v>28</v>
      </c>
      <c r="B123" s="5" t="s">
        <v>16</v>
      </c>
      <c r="C123" s="6">
        <f>SUM(C121:C122)</f>
        <v>8972</v>
      </c>
      <c r="D123" s="6">
        <f>SUM(D121:D122)</f>
        <v>9360</v>
      </c>
      <c r="E123" s="6">
        <f t="shared" ref="E123" si="16">SUM(E121:E122)</f>
        <v>8734</v>
      </c>
      <c r="F123" s="6"/>
      <c r="G123" s="6"/>
      <c r="H123" s="6"/>
      <c r="I123" s="6"/>
      <c r="J123" s="6"/>
      <c r="K123" s="6"/>
      <c r="L123" s="6"/>
      <c r="M123" s="6"/>
      <c r="N123" s="6"/>
      <c r="O123" s="6">
        <f>SUM(C123:N123)</f>
        <v>27066</v>
      </c>
    </row>
    <row r="124" spans="1:15" x14ac:dyDescent="0.2">
      <c r="A124" s="5"/>
      <c r="B124" s="5" t="s">
        <v>20</v>
      </c>
      <c r="C124" s="6">
        <v>188</v>
      </c>
      <c r="D124" s="6">
        <v>149</v>
      </c>
      <c r="E124" s="6">
        <v>141</v>
      </c>
      <c r="F124" s="6"/>
      <c r="G124" s="6"/>
      <c r="H124" s="6"/>
      <c r="I124" s="6"/>
      <c r="J124" s="6"/>
      <c r="K124" s="6"/>
      <c r="L124" s="6"/>
      <c r="M124" s="6"/>
      <c r="N124" s="6"/>
      <c r="O124" s="6">
        <f>SUM(C124:N124)</f>
        <v>478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21</v>
      </c>
      <c r="D127" s="6">
        <v>108</v>
      </c>
      <c r="E127" s="6">
        <v>19</v>
      </c>
      <c r="F127" s="6"/>
      <c r="G127" s="6"/>
      <c r="H127" s="6"/>
      <c r="I127" s="6"/>
      <c r="J127" s="6"/>
      <c r="K127" s="6"/>
      <c r="L127" s="6"/>
      <c r="M127" s="6"/>
      <c r="N127" s="6"/>
      <c r="O127" s="6">
        <f>SUM(C127:N127)</f>
        <v>148</v>
      </c>
    </row>
    <row r="128" spans="1:15" x14ac:dyDescent="0.2">
      <c r="A128" s="31" t="s">
        <v>38</v>
      </c>
      <c r="B128" s="5" t="s">
        <v>19</v>
      </c>
      <c r="C128" s="6">
        <v>19</v>
      </c>
      <c r="D128" s="6">
        <v>106</v>
      </c>
      <c r="E128" s="6">
        <v>9</v>
      </c>
      <c r="F128" s="6"/>
      <c r="G128" s="6"/>
      <c r="H128" s="6"/>
      <c r="I128" s="6"/>
      <c r="J128" s="6"/>
      <c r="K128" s="6"/>
      <c r="L128" s="6"/>
      <c r="M128" s="6"/>
      <c r="N128" s="6"/>
      <c r="O128" s="6">
        <f>SUM(C128:N128)</f>
        <v>134</v>
      </c>
    </row>
    <row r="129" spans="1:15" x14ac:dyDescent="0.2">
      <c r="A129" s="30" t="s">
        <v>29</v>
      </c>
      <c r="B129" s="5" t="s">
        <v>16</v>
      </c>
      <c r="C129" s="6">
        <f>SUM(C127:C128)</f>
        <v>40</v>
      </c>
      <c r="D129" s="6">
        <f>SUM(D127:D128)</f>
        <v>214</v>
      </c>
      <c r="E129" s="6">
        <f>SUM(E127:E128)</f>
        <v>28</v>
      </c>
      <c r="F129" s="6"/>
      <c r="G129" s="6"/>
      <c r="H129" s="6"/>
      <c r="I129" s="6"/>
      <c r="J129" s="6"/>
      <c r="K129" s="6"/>
      <c r="L129" s="6"/>
      <c r="M129" s="6"/>
      <c r="N129" s="6"/>
      <c r="O129" s="6">
        <f>SUM(C129:N129)</f>
        <v>282</v>
      </c>
    </row>
    <row r="130" spans="1:15" x14ac:dyDescent="0.2">
      <c r="A130" s="5"/>
      <c r="B130" s="5" t="s">
        <v>20</v>
      </c>
      <c r="C130" s="6">
        <v>18</v>
      </c>
      <c r="D130" s="6">
        <v>18</v>
      </c>
      <c r="E130" s="6">
        <v>26</v>
      </c>
      <c r="F130" s="6"/>
      <c r="G130" s="6"/>
      <c r="H130" s="6"/>
      <c r="I130" s="6"/>
      <c r="J130" s="6"/>
      <c r="K130" s="6"/>
      <c r="L130" s="6"/>
      <c r="M130" s="6"/>
      <c r="N130" s="6"/>
      <c r="O130" s="6">
        <f>SUM(C130:N130)</f>
        <v>62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126</v>
      </c>
      <c r="D133" s="6">
        <v>123</v>
      </c>
      <c r="E133" s="6">
        <v>218</v>
      </c>
      <c r="F133" s="6"/>
      <c r="G133" s="6"/>
      <c r="H133" s="6"/>
      <c r="I133" s="6"/>
      <c r="J133" s="6"/>
      <c r="K133" s="6"/>
      <c r="L133" s="6"/>
      <c r="M133" s="6"/>
      <c r="N133" s="6"/>
      <c r="O133" s="6">
        <f>SUM(C133:N133)</f>
        <v>467</v>
      </c>
    </row>
    <row r="134" spans="1:15" x14ac:dyDescent="0.2">
      <c r="A134" s="31" t="s">
        <v>39</v>
      </c>
      <c r="B134" s="5" t="s">
        <v>19</v>
      </c>
      <c r="C134" s="6">
        <v>124</v>
      </c>
      <c r="D134" s="6">
        <v>150</v>
      </c>
      <c r="E134" s="6">
        <v>161</v>
      </c>
      <c r="F134" s="6"/>
      <c r="G134" s="6"/>
      <c r="H134" s="6"/>
      <c r="I134" s="6"/>
      <c r="J134" s="6"/>
      <c r="K134" s="6"/>
      <c r="L134" s="6"/>
      <c r="M134" s="6"/>
      <c r="N134" s="6"/>
      <c r="O134" s="6">
        <f>SUM(C134:N134)</f>
        <v>435</v>
      </c>
    </row>
    <row r="135" spans="1:15" x14ac:dyDescent="0.2">
      <c r="A135" s="31" t="s">
        <v>40</v>
      </c>
      <c r="B135" s="5" t="s">
        <v>16</v>
      </c>
      <c r="C135" s="6">
        <f>SUM(C133:C134)</f>
        <v>250</v>
      </c>
      <c r="D135" s="6">
        <f>SUM(D133:D134)</f>
        <v>273</v>
      </c>
      <c r="E135" s="6">
        <f>SUM(E133:E134)</f>
        <v>379</v>
      </c>
      <c r="F135" s="6"/>
      <c r="G135" s="6"/>
      <c r="H135" s="6"/>
      <c r="I135" s="6"/>
      <c r="J135" s="6"/>
      <c r="K135" s="6"/>
      <c r="L135" s="6"/>
      <c r="M135" s="6"/>
      <c r="N135" s="6"/>
      <c r="O135" s="6">
        <f>SUM(C135:N135)</f>
        <v>902</v>
      </c>
    </row>
    <row r="136" spans="1:15" x14ac:dyDescent="0.2">
      <c r="A136" s="31" t="s">
        <v>30</v>
      </c>
      <c r="B136" s="5" t="s">
        <v>20</v>
      </c>
      <c r="C136" s="6">
        <v>203</v>
      </c>
      <c r="D136" s="6">
        <v>180</v>
      </c>
      <c r="E136" s="6">
        <v>212</v>
      </c>
      <c r="F136" s="6"/>
      <c r="G136" s="6"/>
      <c r="H136" s="6"/>
      <c r="I136" s="6"/>
      <c r="J136" s="6"/>
      <c r="K136" s="6"/>
      <c r="L136" s="6"/>
      <c r="M136" s="6"/>
      <c r="N136" s="6"/>
      <c r="O136" s="6">
        <f>SUM(C136:N136)</f>
        <v>595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21</v>
      </c>
      <c r="D139" s="6">
        <v>10</v>
      </c>
      <c r="E139" s="6">
        <v>23</v>
      </c>
      <c r="F139" s="6"/>
      <c r="G139" s="6"/>
      <c r="H139" s="6"/>
      <c r="I139" s="6"/>
      <c r="J139" s="6"/>
      <c r="K139" s="6"/>
      <c r="L139" s="6"/>
      <c r="M139" s="6"/>
      <c r="N139" s="6"/>
      <c r="O139" s="6">
        <f>SUM(C139:N139)</f>
        <v>54</v>
      </c>
    </row>
    <row r="140" spans="1:15" x14ac:dyDescent="0.2">
      <c r="A140" s="31" t="s">
        <v>41</v>
      </c>
      <c r="B140" s="5" t="s">
        <v>19</v>
      </c>
      <c r="C140" s="6">
        <v>33</v>
      </c>
      <c r="D140" s="6">
        <v>23</v>
      </c>
      <c r="E140" s="6">
        <v>26</v>
      </c>
      <c r="F140" s="6"/>
      <c r="G140" s="6"/>
      <c r="H140" s="6"/>
      <c r="I140" s="6"/>
      <c r="J140" s="6"/>
      <c r="K140" s="6"/>
      <c r="L140" s="6"/>
      <c r="M140" s="6"/>
      <c r="N140" s="6"/>
      <c r="O140" s="6">
        <f>SUM(C140:N140)</f>
        <v>82</v>
      </c>
    </row>
    <row r="141" spans="1:15" x14ac:dyDescent="0.2">
      <c r="A141" s="31" t="s">
        <v>31</v>
      </c>
      <c r="B141" s="5" t="s">
        <v>16</v>
      </c>
      <c r="C141" s="6">
        <f>SUM(C139:C140)</f>
        <v>54</v>
      </c>
      <c r="D141" s="6">
        <f>SUM(D139:D140)</f>
        <v>33</v>
      </c>
      <c r="E141" s="6">
        <f>SUM(E139:E140)</f>
        <v>49</v>
      </c>
      <c r="F141" s="6"/>
      <c r="G141" s="6"/>
      <c r="H141" s="6"/>
      <c r="I141" s="6"/>
      <c r="J141" s="6"/>
      <c r="K141" s="6"/>
      <c r="L141" s="6"/>
      <c r="M141" s="6"/>
      <c r="N141" s="6"/>
      <c r="O141" s="6">
        <f>SUM(C141:N141)</f>
        <v>136</v>
      </c>
    </row>
    <row r="142" spans="1:15" x14ac:dyDescent="0.2">
      <c r="A142" s="5"/>
      <c r="B142" s="5" t="s">
        <v>20</v>
      </c>
      <c r="C142" s="6">
        <v>26</v>
      </c>
      <c r="D142" s="6">
        <v>18</v>
      </c>
      <c r="E142" s="6">
        <v>17</v>
      </c>
      <c r="F142" s="6"/>
      <c r="G142" s="6"/>
      <c r="H142" s="6"/>
      <c r="I142" s="6"/>
      <c r="J142" s="6"/>
      <c r="K142" s="6"/>
      <c r="L142" s="6"/>
      <c r="M142" s="6"/>
      <c r="N142" s="6"/>
      <c r="O142" s="6">
        <f>SUM(C142:N142)</f>
        <v>61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17">+C56+C105</f>
        <v>463568</v>
      </c>
      <c r="D152" s="11">
        <f t="shared" si="17"/>
        <v>366157</v>
      </c>
      <c r="E152" s="11">
        <f t="shared" si="17"/>
        <v>396627</v>
      </c>
      <c r="F152" s="11">
        <f t="shared" si="17"/>
        <v>0</v>
      </c>
      <c r="G152" s="11">
        <f t="shared" si="17"/>
        <v>0</v>
      </c>
      <c r="H152" s="11">
        <f t="shared" si="17"/>
        <v>0</v>
      </c>
      <c r="I152" s="11">
        <f t="shared" si="17"/>
        <v>0</v>
      </c>
      <c r="J152" s="11">
        <f t="shared" si="17"/>
        <v>0</v>
      </c>
      <c r="K152" s="11">
        <f t="shared" si="17"/>
        <v>0</v>
      </c>
      <c r="L152" s="11">
        <f t="shared" si="17"/>
        <v>0</v>
      </c>
      <c r="M152" s="11">
        <f t="shared" si="17"/>
        <v>0</v>
      </c>
      <c r="N152" s="11">
        <f t="shared" si="17"/>
        <v>0</v>
      </c>
      <c r="O152" s="8"/>
    </row>
    <row r="153" spans="2:15" x14ac:dyDescent="0.2">
      <c r="B153" s="9" t="s">
        <v>26</v>
      </c>
      <c r="C153" s="11">
        <f t="shared" ref="C153:N153" si="18">+C62+C111</f>
        <v>107216</v>
      </c>
      <c r="D153" s="11">
        <f t="shared" si="18"/>
        <v>101796</v>
      </c>
      <c r="E153" s="11">
        <f t="shared" si="18"/>
        <v>110893</v>
      </c>
      <c r="F153" s="11">
        <f t="shared" si="18"/>
        <v>0</v>
      </c>
      <c r="G153" s="11">
        <f t="shared" si="18"/>
        <v>0</v>
      </c>
      <c r="H153" s="11">
        <f t="shared" si="18"/>
        <v>0</v>
      </c>
      <c r="I153" s="11">
        <f t="shared" si="18"/>
        <v>0</v>
      </c>
      <c r="J153" s="11">
        <f t="shared" si="18"/>
        <v>0</v>
      </c>
      <c r="K153" s="11">
        <f t="shared" si="18"/>
        <v>0</v>
      </c>
      <c r="L153" s="11">
        <f t="shared" si="18"/>
        <v>0</v>
      </c>
      <c r="M153" s="11">
        <f t="shared" si="18"/>
        <v>0</v>
      </c>
      <c r="N153" s="11">
        <f t="shared" si="18"/>
        <v>0</v>
      </c>
      <c r="O153" s="8"/>
    </row>
    <row r="154" spans="2:15" x14ac:dyDescent="0.2">
      <c r="B154" s="9" t="s">
        <v>27</v>
      </c>
      <c r="C154" s="11">
        <f t="shared" ref="C154:N154" si="19">+C68+C117</f>
        <v>1007025</v>
      </c>
      <c r="D154" s="11">
        <f t="shared" si="19"/>
        <v>923371</v>
      </c>
      <c r="E154" s="11">
        <f t="shared" si="19"/>
        <v>1097034</v>
      </c>
      <c r="F154" s="11">
        <f t="shared" si="19"/>
        <v>0</v>
      </c>
      <c r="G154" s="11">
        <f t="shared" si="19"/>
        <v>0</v>
      </c>
      <c r="H154" s="11">
        <f t="shared" si="19"/>
        <v>0</v>
      </c>
      <c r="I154" s="11">
        <f t="shared" si="19"/>
        <v>0</v>
      </c>
      <c r="J154" s="11">
        <f t="shared" si="19"/>
        <v>0</v>
      </c>
      <c r="K154" s="11">
        <f t="shared" si="19"/>
        <v>0</v>
      </c>
      <c r="L154" s="11">
        <f t="shared" si="19"/>
        <v>0</v>
      </c>
      <c r="M154" s="11">
        <f t="shared" si="19"/>
        <v>0</v>
      </c>
      <c r="N154" s="11">
        <f t="shared" si="19"/>
        <v>0</v>
      </c>
      <c r="O154" s="8"/>
    </row>
    <row r="155" spans="2:15" x14ac:dyDescent="0.2">
      <c r="B155" s="9" t="s">
        <v>28</v>
      </c>
      <c r="C155" s="11">
        <f t="shared" ref="C155:N155" si="20">+C74+C123</f>
        <v>32338</v>
      </c>
      <c r="D155" s="11">
        <f t="shared" si="20"/>
        <v>28911</v>
      </c>
      <c r="E155" s="11">
        <f t="shared" si="20"/>
        <v>30667</v>
      </c>
      <c r="F155" s="11">
        <f t="shared" si="20"/>
        <v>0</v>
      </c>
      <c r="G155" s="11">
        <f t="shared" si="20"/>
        <v>0</v>
      </c>
      <c r="H155" s="11">
        <f t="shared" si="20"/>
        <v>0</v>
      </c>
      <c r="I155" s="11">
        <f t="shared" si="20"/>
        <v>0</v>
      </c>
      <c r="J155" s="11">
        <f t="shared" si="20"/>
        <v>0</v>
      </c>
      <c r="K155" s="11">
        <f t="shared" si="20"/>
        <v>0</v>
      </c>
      <c r="L155" s="11">
        <f t="shared" si="20"/>
        <v>0</v>
      </c>
      <c r="M155" s="11">
        <f t="shared" si="20"/>
        <v>0</v>
      </c>
      <c r="N155" s="11">
        <f t="shared" si="20"/>
        <v>0</v>
      </c>
      <c r="O155" s="8"/>
    </row>
    <row r="156" spans="2:15" x14ac:dyDescent="0.2">
      <c r="B156" s="9" t="s">
        <v>29</v>
      </c>
      <c r="C156" s="11">
        <f t="shared" ref="C156:N156" si="21">+C80+C129</f>
        <v>191814</v>
      </c>
      <c r="D156" s="11">
        <f t="shared" si="21"/>
        <v>156881</v>
      </c>
      <c r="E156" s="11">
        <f t="shared" si="21"/>
        <v>166992</v>
      </c>
      <c r="F156" s="11">
        <f t="shared" si="21"/>
        <v>0</v>
      </c>
      <c r="G156" s="11">
        <f t="shared" si="21"/>
        <v>0</v>
      </c>
      <c r="H156" s="11">
        <f t="shared" si="21"/>
        <v>0</v>
      </c>
      <c r="I156" s="11">
        <f t="shared" si="21"/>
        <v>0</v>
      </c>
      <c r="J156" s="11">
        <f t="shared" si="21"/>
        <v>0</v>
      </c>
      <c r="K156" s="11">
        <f t="shared" si="21"/>
        <v>0</v>
      </c>
      <c r="L156" s="11">
        <f t="shared" si="21"/>
        <v>0</v>
      </c>
      <c r="M156" s="11">
        <f t="shared" si="21"/>
        <v>0</v>
      </c>
      <c r="N156" s="11">
        <f t="shared" si="21"/>
        <v>0</v>
      </c>
      <c r="O156" s="8"/>
    </row>
    <row r="157" spans="2:15" x14ac:dyDescent="0.2">
      <c r="B157" s="9" t="s">
        <v>30</v>
      </c>
      <c r="C157" s="11">
        <f t="shared" ref="C157:N157" si="22">+C86+C135</f>
        <v>3613</v>
      </c>
      <c r="D157" s="11">
        <f t="shared" si="22"/>
        <v>2773</v>
      </c>
      <c r="E157" s="11">
        <f t="shared" si="22"/>
        <v>3185</v>
      </c>
      <c r="F157" s="11">
        <f t="shared" si="22"/>
        <v>0</v>
      </c>
      <c r="G157" s="11">
        <f t="shared" si="22"/>
        <v>0</v>
      </c>
      <c r="H157" s="11">
        <f t="shared" si="22"/>
        <v>0</v>
      </c>
      <c r="I157" s="11">
        <f t="shared" si="22"/>
        <v>0</v>
      </c>
      <c r="J157" s="11">
        <f t="shared" si="22"/>
        <v>0</v>
      </c>
      <c r="K157" s="11">
        <f>+K86+K135</f>
        <v>0</v>
      </c>
      <c r="L157" s="11">
        <f t="shared" si="22"/>
        <v>0</v>
      </c>
      <c r="M157" s="11">
        <f t="shared" si="22"/>
        <v>0</v>
      </c>
      <c r="N157" s="11">
        <f t="shared" si="22"/>
        <v>0</v>
      </c>
      <c r="O157" s="8"/>
    </row>
    <row r="158" spans="2:15" x14ac:dyDescent="0.2">
      <c r="B158" s="9" t="s">
        <v>31</v>
      </c>
      <c r="C158" s="11">
        <f t="shared" ref="C158:N158" si="23">+C92+C141</f>
        <v>12078</v>
      </c>
      <c r="D158" s="11">
        <f t="shared" si="23"/>
        <v>11884</v>
      </c>
      <c r="E158" s="11">
        <f t="shared" si="23"/>
        <v>13537</v>
      </c>
      <c r="F158" s="11">
        <f t="shared" si="23"/>
        <v>0</v>
      </c>
      <c r="G158" s="11">
        <f t="shared" si="23"/>
        <v>0</v>
      </c>
      <c r="H158" s="11">
        <f t="shared" si="23"/>
        <v>0</v>
      </c>
      <c r="I158" s="11">
        <f t="shared" si="23"/>
        <v>0</v>
      </c>
      <c r="J158" s="11">
        <f t="shared" si="23"/>
        <v>0</v>
      </c>
      <c r="K158" s="11">
        <f t="shared" si="23"/>
        <v>0</v>
      </c>
      <c r="L158" s="11">
        <f t="shared" si="23"/>
        <v>0</v>
      </c>
      <c r="M158" s="11">
        <f t="shared" si="23"/>
        <v>0</v>
      </c>
      <c r="N158" s="11">
        <f t="shared" si="23"/>
        <v>0</v>
      </c>
      <c r="O158" s="8"/>
    </row>
    <row r="175" spans="3:15" x14ac:dyDescent="0.2">
      <c r="O175" s="28"/>
    </row>
    <row r="176" spans="3:15" ht="14.25" x14ac:dyDescent="0.2">
      <c r="C176" s="35" t="s">
        <v>22</v>
      </c>
      <c r="D176" s="9" t="s">
        <v>78</v>
      </c>
      <c r="E176" s="9" t="s">
        <v>77</v>
      </c>
    </row>
    <row r="177" spans="3:9" x14ac:dyDescent="0.2">
      <c r="C177" s="9" t="s">
        <v>25</v>
      </c>
      <c r="D177" s="26">
        <v>1372250</v>
      </c>
      <c r="E177" s="26">
        <f>+O105+O56</f>
        <v>1226352</v>
      </c>
      <c r="H177" s="8"/>
    </row>
    <row r="178" spans="3:9" x14ac:dyDescent="0.2">
      <c r="C178" s="9" t="s">
        <v>26</v>
      </c>
      <c r="D178" s="26">
        <v>344309</v>
      </c>
      <c r="E178" s="26">
        <f>+O111+O62</f>
        <v>319905</v>
      </c>
      <c r="H178" s="8"/>
      <c r="I178" s="23"/>
    </row>
    <row r="179" spans="3:9" x14ac:dyDescent="0.2">
      <c r="C179" s="9" t="s">
        <v>27</v>
      </c>
      <c r="D179" s="26">
        <v>2847504</v>
      </c>
      <c r="E179" s="26">
        <f>+O117+O68</f>
        <v>3027430</v>
      </c>
      <c r="H179" s="8"/>
      <c r="I179" s="23"/>
    </row>
    <row r="180" spans="3:9" x14ac:dyDescent="0.2">
      <c r="C180" s="9" t="s">
        <v>28</v>
      </c>
      <c r="D180" s="26">
        <v>50558</v>
      </c>
      <c r="E180" s="26">
        <f>+O123+O74</f>
        <v>91916</v>
      </c>
      <c r="H180" s="8"/>
      <c r="I180" s="23"/>
    </row>
    <row r="181" spans="3:9" x14ac:dyDescent="0.2">
      <c r="C181" s="9" t="s">
        <v>29</v>
      </c>
      <c r="D181" s="26">
        <v>529637</v>
      </c>
      <c r="E181" s="26">
        <f>+O129+O80</f>
        <v>515687</v>
      </c>
      <c r="H181" s="8"/>
      <c r="I181" s="23"/>
    </row>
    <row r="182" spans="3:9" x14ac:dyDescent="0.2">
      <c r="C182" s="9" t="s">
        <v>30</v>
      </c>
      <c r="D182" s="26">
        <v>17337</v>
      </c>
      <c r="E182" s="26">
        <f>+O135+O86</f>
        <v>9571</v>
      </c>
      <c r="H182" s="8"/>
      <c r="I182" s="23"/>
    </row>
    <row r="183" spans="3:9" x14ac:dyDescent="0.2">
      <c r="C183" s="9" t="s">
        <v>31</v>
      </c>
      <c r="D183" s="26">
        <v>38289</v>
      </c>
      <c r="E183" s="26">
        <f>+O141+O92</f>
        <v>37499</v>
      </c>
      <c r="H183" s="8"/>
      <c r="I183" s="23"/>
    </row>
    <row r="184" spans="3:9" ht="13.5" thickBot="1" x14ac:dyDescent="0.25">
      <c r="C184" s="33" t="s">
        <v>76</v>
      </c>
      <c r="D184" s="34">
        <v>5199884</v>
      </c>
      <c r="E184" s="34">
        <f>SUM(E177:E183)</f>
        <v>5228360</v>
      </c>
      <c r="F184" s="24">
        <f>+E184/D184-1</f>
        <v>5.4762760092339491E-3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41" t="s">
        <v>79</v>
      </c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3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2473</v>
      </c>
      <c r="D201" s="10">
        <v>2567</v>
      </c>
      <c r="E201" s="10">
        <v>2789</v>
      </c>
      <c r="F201" s="10"/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7829</v>
      </c>
    </row>
    <row r="202" spans="1:15" x14ac:dyDescent="0.2">
      <c r="A202" s="7" t="s">
        <v>59</v>
      </c>
      <c r="B202" s="5" t="s">
        <v>60</v>
      </c>
      <c r="C202" s="10">
        <v>2563</v>
      </c>
      <c r="D202" s="10">
        <v>2606</v>
      </c>
      <c r="E202" s="10">
        <v>2912</v>
      </c>
      <c r="F202" s="10"/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8081</v>
      </c>
    </row>
    <row r="203" spans="1:15" x14ac:dyDescent="0.2">
      <c r="A203" s="5"/>
      <c r="B203" s="5" t="s">
        <v>16</v>
      </c>
      <c r="C203" s="10">
        <f>SUM(C201:C202)</f>
        <v>5036</v>
      </c>
      <c r="D203" s="10">
        <f>SUM(D201:D202)</f>
        <v>5173</v>
      </c>
      <c r="E203" s="10">
        <f>SUM(E201:E202)</f>
        <v>5701</v>
      </c>
      <c r="F203" s="6"/>
      <c r="G203" s="6"/>
      <c r="H203" s="6"/>
      <c r="I203" s="6"/>
      <c r="J203" s="6"/>
      <c r="K203" s="6"/>
      <c r="L203" s="6"/>
      <c r="M203" s="6"/>
      <c r="N203" s="6"/>
      <c r="O203" s="6">
        <f>SUM(O201:O202)</f>
        <v>15910</v>
      </c>
    </row>
    <row r="204" spans="1:15" x14ac:dyDescent="0.2">
      <c r="O204" s="12"/>
    </row>
    <row r="205" spans="1:15" x14ac:dyDescent="0.2">
      <c r="A205" s="39" t="s">
        <v>80</v>
      </c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57</v>
      </c>
      <c r="D207" s="10">
        <v>59</v>
      </c>
      <c r="E207" s="10">
        <v>70</v>
      </c>
      <c r="F207" s="10"/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186</v>
      </c>
    </row>
    <row r="208" spans="1:15" x14ac:dyDescent="0.2">
      <c r="A208" s="7" t="s">
        <v>61</v>
      </c>
      <c r="B208" s="5" t="s">
        <v>60</v>
      </c>
      <c r="C208" s="10">
        <v>53</v>
      </c>
      <c r="D208" s="10">
        <v>52</v>
      </c>
      <c r="E208" s="10">
        <v>71</v>
      </c>
      <c r="F208" s="10"/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176</v>
      </c>
    </row>
    <row r="209" spans="1:15" x14ac:dyDescent="0.2">
      <c r="A209" s="5"/>
      <c r="B209" s="5" t="s">
        <v>16</v>
      </c>
      <c r="C209" s="6">
        <f>SUM(C207:C208)</f>
        <v>110</v>
      </c>
      <c r="D209" s="6">
        <f>SUM(D207:D208)</f>
        <v>111</v>
      </c>
      <c r="E209" s="6">
        <f>SUM(E207:E208)</f>
        <v>141</v>
      </c>
      <c r="F209" s="6"/>
      <c r="G209" s="6"/>
      <c r="H209" s="6"/>
      <c r="I209" s="6"/>
      <c r="J209" s="6"/>
      <c r="K209" s="6"/>
      <c r="L209" s="6"/>
      <c r="M209" s="6"/>
      <c r="N209" s="6"/>
      <c r="O209" s="6">
        <f>SUM(O207:O208)</f>
        <v>362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39" t="s">
        <v>81</v>
      </c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124</v>
      </c>
      <c r="D213" s="10">
        <v>103</v>
      </c>
      <c r="E213" s="10">
        <v>113</v>
      </c>
      <c r="F213" s="10"/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340</v>
      </c>
    </row>
    <row r="214" spans="1:15" x14ac:dyDescent="0.2">
      <c r="A214" s="7" t="s">
        <v>64</v>
      </c>
      <c r="B214" s="5" t="s">
        <v>60</v>
      </c>
      <c r="C214" s="10">
        <v>123</v>
      </c>
      <c r="D214" s="10">
        <v>101</v>
      </c>
      <c r="E214" s="10">
        <v>112</v>
      </c>
      <c r="F214" s="10"/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336</v>
      </c>
    </row>
    <row r="215" spans="1:15" x14ac:dyDescent="0.2">
      <c r="A215" s="7" t="s">
        <v>65</v>
      </c>
      <c r="B215" s="5" t="s">
        <v>16</v>
      </c>
      <c r="C215" s="10">
        <f>SUM(C213:C214)</f>
        <v>247</v>
      </c>
      <c r="D215" s="10">
        <f>SUM(D213:D214)</f>
        <v>204</v>
      </c>
      <c r="E215" s="10">
        <f>SUM(E213:E214)</f>
        <v>225</v>
      </c>
      <c r="F215" s="6"/>
      <c r="G215" s="6"/>
      <c r="H215" s="6"/>
      <c r="I215" s="6"/>
      <c r="J215" s="6"/>
      <c r="K215" s="6"/>
      <c r="L215" s="6"/>
      <c r="M215" s="6"/>
      <c r="N215" s="6"/>
      <c r="O215" s="6">
        <f>SUM(O213:O214)</f>
        <v>676</v>
      </c>
    </row>
    <row r="217" spans="1:15" x14ac:dyDescent="0.2">
      <c r="A217" s="39" t="s">
        <v>82</v>
      </c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125</v>
      </c>
      <c r="D219" s="10">
        <v>118</v>
      </c>
      <c r="E219" s="10">
        <v>131</v>
      </c>
      <c r="F219" s="10"/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374</v>
      </c>
    </row>
    <row r="220" spans="1:15" x14ac:dyDescent="0.2">
      <c r="A220" s="7" t="s">
        <v>64</v>
      </c>
      <c r="B220" s="5" t="s">
        <v>60</v>
      </c>
      <c r="C220" s="10">
        <v>123</v>
      </c>
      <c r="D220" s="10">
        <v>120</v>
      </c>
      <c r="E220" s="10">
        <v>132</v>
      </c>
      <c r="F220" s="10"/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375</v>
      </c>
    </row>
    <row r="221" spans="1:15" x14ac:dyDescent="0.2">
      <c r="A221" s="7" t="s">
        <v>66</v>
      </c>
      <c r="B221" s="5" t="s">
        <v>16</v>
      </c>
      <c r="C221" s="10">
        <f>SUM(C219:C220)</f>
        <v>248</v>
      </c>
      <c r="D221" s="10">
        <f>SUM(D219:D220)</f>
        <v>238</v>
      </c>
      <c r="E221" s="10">
        <f>SUM(E219:E220)</f>
        <v>263</v>
      </c>
      <c r="F221" s="6"/>
      <c r="G221" s="6"/>
      <c r="H221" s="6"/>
      <c r="I221" s="6"/>
      <c r="J221" s="6"/>
      <c r="K221" s="6"/>
      <c r="L221" s="6"/>
      <c r="M221" s="6"/>
      <c r="N221" s="6"/>
      <c r="O221" s="6">
        <f>SUM(O219:O220)</f>
        <v>749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</row>
    <row r="226" spans="1:24" x14ac:dyDescent="0.2">
      <c r="A226" s="32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5">
      <c r="A231" s="1" t="s">
        <v>72</v>
      </c>
      <c r="F231" s="45"/>
      <c r="G231" s="45"/>
      <c r="H231" s="45"/>
      <c r="I231" s="45"/>
      <c r="J231" s="36"/>
      <c r="K231" s="45"/>
      <c r="L231" s="45"/>
      <c r="M231" s="45"/>
      <c r="N231" s="45"/>
      <c r="O231" s="38"/>
      <c r="P231" s="36"/>
      <c r="Q231" s="36"/>
      <c r="R231" s="36"/>
      <c r="S231" s="36"/>
      <c r="T231" s="36"/>
      <c r="U231" s="36"/>
      <c r="V231" s="36"/>
    </row>
    <row r="232" spans="1:24" ht="15.75" x14ac:dyDescent="0.25">
      <c r="A232" s="1" t="s">
        <v>73</v>
      </c>
      <c r="F232" s="45"/>
      <c r="G232" s="45"/>
      <c r="H232" s="45"/>
      <c r="I232" s="45"/>
      <c r="K232" s="45"/>
      <c r="L232" s="45"/>
      <c r="M232" s="45"/>
      <c r="N232" s="45"/>
      <c r="O232" s="38"/>
    </row>
    <row r="233" spans="1:24" ht="15.75" x14ac:dyDescent="0.2">
      <c r="A233" s="1" t="s">
        <v>74</v>
      </c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5.75" x14ac:dyDescent="0.2">
      <c r="O234" s="37"/>
    </row>
    <row r="238" spans="1:24" ht="14.25" x14ac:dyDescent="0.2">
      <c r="A238" s="27"/>
    </row>
  </sheetData>
  <mergeCells count="19">
    <mergeCell ref="F231:I231"/>
    <mergeCell ref="F232:I232"/>
    <mergeCell ref="K231:N231"/>
    <mergeCell ref="K232:N232"/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3ab2b0ee-6872-4531-81af-4e67a0a4e347"/>
    <ds:schemaRef ds:uri="8bd4247e-f80a-4d0f-bb65-3e3f252f37d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2025-04-07T18:08:24Z</cp:lastPrinted>
  <dcterms:created xsi:type="dcterms:W3CDTF">2019-02-07T13:08:48Z</dcterms:created>
  <dcterms:modified xsi:type="dcterms:W3CDTF">2025-04-07T18:32:53Z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