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CV\TRnasparencia\"/>
    </mc:Choice>
  </mc:AlternateContent>
  <xr:revisionPtr revIDLastSave="0" documentId="8_{BC892678-7DAC-4952-8CFC-3669134AEB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9" i="5" l="1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15" i="5"/>
  <c r="M215" i="5"/>
  <c r="N215" i="5"/>
  <c r="H221" i="5"/>
  <c r="I221" i="5"/>
  <c r="J221" i="5"/>
  <c r="K221" i="5"/>
  <c r="L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G62" i="5"/>
  <c r="G56" i="5"/>
  <c r="H141" i="5"/>
  <c r="I141" i="5"/>
  <c r="J141" i="5"/>
  <c r="K141" i="5"/>
  <c r="L141" i="5"/>
  <c r="M141" i="5"/>
  <c r="N141" i="5"/>
  <c r="H135" i="5"/>
  <c r="I135" i="5"/>
  <c r="J135" i="5"/>
  <c r="K135" i="5"/>
  <c r="L135" i="5"/>
  <c r="M135" i="5"/>
  <c r="N135" i="5"/>
  <c r="I129" i="5"/>
  <c r="J129" i="5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J86" i="5"/>
  <c r="K86" i="5"/>
  <c r="L86" i="5"/>
  <c r="M86" i="5"/>
  <c r="N86" i="5"/>
  <c r="E56" i="5"/>
  <c r="F56" i="5"/>
  <c r="H56" i="5"/>
  <c r="I56" i="5"/>
  <c r="J56" i="5"/>
  <c r="K56" i="5"/>
  <c r="L56" i="5"/>
  <c r="M56" i="5"/>
  <c r="N56" i="5"/>
  <c r="E68" i="5"/>
  <c r="F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62" i="5"/>
  <c r="E62" i="5"/>
  <c r="F62" i="5"/>
  <c r="H62" i="5"/>
  <c r="I62" i="5"/>
  <c r="D74" i="5"/>
  <c r="E74" i="5"/>
  <c r="F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F45" i="5"/>
  <c r="E45" i="5"/>
  <c r="D45" i="5"/>
  <c r="C45" i="5"/>
  <c r="N44" i="5"/>
  <c r="M44" i="5"/>
  <c r="K44" i="5"/>
  <c r="J44" i="5"/>
  <c r="I44" i="5"/>
  <c r="H44" i="5"/>
  <c r="F44" i="5"/>
  <c r="E44" i="5"/>
  <c r="D44" i="5"/>
  <c r="C44" i="5"/>
  <c r="N38" i="5"/>
  <c r="M38" i="5"/>
  <c r="J38" i="5"/>
  <c r="I38" i="5"/>
  <c r="H38" i="5"/>
  <c r="F38" i="5"/>
  <c r="D38" i="5"/>
  <c r="C38" i="5"/>
  <c r="N37" i="5"/>
  <c r="M37" i="5"/>
  <c r="J37" i="5"/>
  <c r="I37" i="5"/>
  <c r="H37" i="5"/>
  <c r="F37" i="5"/>
  <c r="E39" i="5"/>
  <c r="D37" i="5"/>
  <c r="C37" i="5"/>
  <c r="N34" i="5"/>
  <c r="M34" i="5"/>
  <c r="L34" i="5"/>
  <c r="K34" i="5"/>
  <c r="J34" i="5"/>
  <c r="I34" i="5"/>
  <c r="H34" i="5"/>
  <c r="F34" i="5"/>
  <c r="D34" i="5"/>
  <c r="C34" i="5"/>
  <c r="N33" i="5"/>
  <c r="M33" i="5"/>
  <c r="L33" i="5"/>
  <c r="K33" i="5"/>
  <c r="J33" i="5"/>
  <c r="I33" i="5"/>
  <c r="H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<sst xmlns="http://schemas.openxmlformats.org/spreadsheetml/2006/main" count="486" uniqueCount="86">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</sst>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10" fillId="0" borderId="1" xfId="0" applyNumberFormat="1" applyFont="1" applyBorder="1"/>
    <xf numFmtId="41" fontId="3" fillId="2" borderId="1" xfId="1" applyNumberFormat="1" applyFont="1" applyFill="1" applyBorder="1" applyAlignment="1"/>
    <xf numFmtId="41" fontId="3" fillId="2" borderId="0" xfId="1" applyNumberFormat="1" applyFont="1" applyFill="1" applyBorder="1" applyAlignment="1"/>
    <xf numFmtId="41" fontId="5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3" fontId="3" fillId="2" borderId="1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3306464</c:v>
                </c:pt>
                <c:pt idx="1">
                  <c:v>589329</c:v>
                </c:pt>
                <c:pt idx="2">
                  <c:v>6333575</c:v>
                </c:pt>
                <c:pt idx="3">
                  <c:v>89031</c:v>
                </c:pt>
                <c:pt idx="4">
                  <c:v>1323801</c:v>
                </c:pt>
                <c:pt idx="5">
                  <c:v>32069</c:v>
                </c:pt>
                <c:pt idx="6">
                  <c:v>64310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Enero-Julio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660290948012895E-2"/>
          <c:y val="0.1309948703783883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Enero-Julio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3029125</c:v>
                </c:pt>
                <c:pt idx="1">
                  <c:v>459500</c:v>
                </c:pt>
                <c:pt idx="2">
                  <c:v>5720284</c:v>
                </c:pt>
                <c:pt idx="3">
                  <c:v>96622</c:v>
                </c:pt>
                <c:pt idx="4">
                  <c:v>1181006</c:v>
                </c:pt>
                <c:pt idx="5">
                  <c:v>52501</c:v>
                </c:pt>
                <c:pt idx="6">
                  <c:v>83737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3306464</c:v>
                </c:pt>
                <c:pt idx="1">
                  <c:v>589329</c:v>
                </c:pt>
                <c:pt idx="2">
                  <c:v>6333575</c:v>
                </c:pt>
                <c:pt idx="3">
                  <c:v>89031</c:v>
                </c:pt>
                <c:pt idx="4">
                  <c:v>1323801</c:v>
                </c:pt>
                <c:pt idx="5">
                  <c:v>32069</c:v>
                </c:pt>
                <c:pt idx="6">
                  <c:v>64310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26374</c:v>
                </c:pt>
                <c:pt idx="1">
                  <c:v>4112</c:v>
                </c:pt>
                <c:pt idx="2">
                  <c:v>38099</c:v>
                </c:pt>
                <c:pt idx="3">
                  <c:v>2379</c:v>
                </c:pt>
                <c:pt idx="4">
                  <c:v>9584</c:v>
                </c:pt>
                <c:pt idx="5">
                  <c:v>2808</c:v>
                </c:pt>
                <c:pt idx="6">
                  <c:v>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241795</xdr:colOff>
      <xdr:row>144</xdr:row>
      <xdr:rowOff>19681</xdr:rowOff>
    </xdr:from>
    <xdr:to>
      <xdr:col>13</xdr:col>
      <xdr:colOff>688016</xdr:colOff>
      <xdr:row>169</xdr:row>
      <xdr:rowOff>18864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277819</xdr:colOff>
      <xdr:row>170</xdr:row>
      <xdr:rowOff>89857</xdr:rowOff>
    </xdr:from>
    <xdr:to>
      <xdr:col>14</xdr:col>
      <xdr:colOff>11972</xdr:colOff>
      <xdr:row>193</xdr:row>
      <xdr:rowOff>66090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Enero-Julio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98652</xdr:colOff>
      <xdr:row>5</xdr:row>
      <xdr:rowOff>31480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Enero-Julio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="90" zoomScaleNormal="90" zoomScaleSheetLayoutView="90" workbookViewId="0">
      <selection activeCell="H229" sqref="H229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.75" x14ac:dyDescent="0.25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4.25" x14ac:dyDescent="0.2">
      <c r="A8" s="48" t="s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26374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3306464</v>
      </c>
      <c r="O16" s="17"/>
    </row>
    <row r="17" spans="1:15" ht="14.25" x14ac:dyDescent="0.2">
      <c r="A17" s="20" t="s">
        <v>26</v>
      </c>
      <c r="B17" s="21">
        <f>+O63+O112</f>
        <v>4112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589329</v>
      </c>
      <c r="O17" s="17"/>
    </row>
    <row r="18" spans="1:15" ht="14.25" x14ac:dyDescent="0.2">
      <c r="A18" s="20" t="s">
        <v>27</v>
      </c>
      <c r="B18" s="21">
        <f>+O69+O118</f>
        <v>38099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6333575</v>
      </c>
      <c r="O18" s="17"/>
    </row>
    <row r="19" spans="1:15" ht="14.25" x14ac:dyDescent="0.2">
      <c r="A19" s="20" t="s">
        <v>28</v>
      </c>
      <c r="B19" s="21">
        <f>+O75+O124</f>
        <v>2379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89031</v>
      </c>
      <c r="O19" s="17"/>
    </row>
    <row r="20" spans="1:15" ht="14.25" x14ac:dyDescent="0.2">
      <c r="A20" s="20" t="s">
        <v>29</v>
      </c>
      <c r="B20" s="21">
        <f>+O81+O130</f>
        <v>9584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1323801</v>
      </c>
      <c r="O20" s="17"/>
    </row>
    <row r="21" spans="1:15" ht="14.25" x14ac:dyDescent="0.2">
      <c r="A21" s="20" t="s">
        <v>30</v>
      </c>
      <c r="B21" s="21">
        <f>+O87+O136</f>
        <v>2808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32069</v>
      </c>
      <c r="O21" s="17"/>
    </row>
    <row r="22" spans="1:15" ht="14.25" x14ac:dyDescent="0.2">
      <c r="A22" s="20" t="s">
        <v>31</v>
      </c>
      <c r="B22" s="21">
        <f>+O93+O142</f>
        <v>548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64310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49" t="s">
        <v>77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856031</v>
      </c>
      <c r="F33" s="6">
        <f t="shared" ref="F33:N34" si="1">+SUM(F54,F60,F66,F72,F84,F78,F90)</f>
        <v>751938</v>
      </c>
      <c r="G33" s="6">
        <v>707837</v>
      </c>
      <c r="H33" s="6">
        <f t="shared" si="1"/>
        <v>777478</v>
      </c>
      <c r="I33" s="6">
        <f t="shared" si="1"/>
        <v>860345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5523537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892803</v>
      </c>
      <c r="F34" s="6">
        <f t="shared" si="1"/>
        <v>831802</v>
      </c>
      <c r="G34" s="6">
        <v>738512</v>
      </c>
      <c r="H34" s="6">
        <f t="shared" si="1"/>
        <v>755039</v>
      </c>
      <c r="I34" s="6">
        <f t="shared" si="1"/>
        <v>852924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5767569</v>
      </c>
      <c r="P34" s="8"/>
    </row>
    <row r="35" spans="1:16" x14ac:dyDescent="0.2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1748834</v>
      </c>
      <c r="F35" s="6">
        <f t="shared" si="2"/>
        <v>1583740</v>
      </c>
      <c r="G35" s="6">
        <f t="shared" si="2"/>
        <v>1446349</v>
      </c>
      <c r="H35" s="6">
        <f t="shared" si="2"/>
        <v>1532517</v>
      </c>
      <c r="I35" s="6">
        <f t="shared" si="2"/>
        <v>1713269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11291106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31528</v>
      </c>
      <c r="F37" s="6">
        <f t="shared" si="3"/>
        <v>19098</v>
      </c>
      <c r="G37" s="6">
        <v>24060</v>
      </c>
      <c r="H37" s="6">
        <f t="shared" si="3"/>
        <v>43463</v>
      </c>
      <c r="I37" s="6">
        <f t="shared" si="3"/>
        <v>46094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223180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34370</v>
      </c>
      <c r="F38" s="6">
        <f t="shared" si="6"/>
        <v>23635</v>
      </c>
      <c r="G38" s="6">
        <v>21600</v>
      </c>
      <c r="H38" s="6">
        <f t="shared" si="6"/>
        <v>40208</v>
      </c>
      <c r="I38" s="6">
        <f t="shared" si="6"/>
        <v>44662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224293</v>
      </c>
    </row>
    <row r="39" spans="1:16" x14ac:dyDescent="0.2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65898</v>
      </c>
      <c r="F39" s="6">
        <f t="shared" si="8"/>
        <v>42733</v>
      </c>
      <c r="G39" s="6">
        <f t="shared" si="8"/>
        <v>45660</v>
      </c>
      <c r="H39" s="6">
        <f t="shared" si="8"/>
        <v>83671</v>
      </c>
      <c r="I39" s="6">
        <f t="shared" si="8"/>
        <v>90756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447473</v>
      </c>
    </row>
    <row r="40" spans="1:16" ht="15" customHeight="1" x14ac:dyDescent="0.2">
      <c r="A40" s="46" t="s">
        <v>62</v>
      </c>
      <c r="B40" s="46"/>
      <c r="C40" s="22">
        <f>+C35+C39</f>
        <v>1778889</v>
      </c>
      <c r="D40" s="22">
        <f t="shared" ref="D40:O40" si="10">+D35+D39</f>
        <v>1606263</v>
      </c>
      <c r="E40" s="22">
        <f t="shared" si="10"/>
        <v>1814732</v>
      </c>
      <c r="F40" s="22">
        <f t="shared" si="10"/>
        <v>1626473</v>
      </c>
      <c r="G40" s="22">
        <f t="shared" si="10"/>
        <v>1492009</v>
      </c>
      <c r="H40" s="22">
        <f t="shared" si="10"/>
        <v>1616188</v>
      </c>
      <c r="I40" s="22">
        <f t="shared" si="10"/>
        <v>1804025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11738579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49" t="s">
        <v>78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11488</v>
      </c>
      <c r="F44" s="6">
        <f t="shared" si="11"/>
        <v>10887</v>
      </c>
      <c r="G44" s="6">
        <v>10284</v>
      </c>
      <c r="H44" s="6">
        <f t="shared" si="11"/>
        <v>10410</v>
      </c>
      <c r="I44" s="6">
        <f t="shared" si="11"/>
        <v>11198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77282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1077</v>
      </c>
      <c r="F45" s="6">
        <f t="shared" si="12"/>
        <v>744</v>
      </c>
      <c r="G45" s="6">
        <v>773</v>
      </c>
      <c r="H45" s="6">
        <f t="shared" si="12"/>
        <v>978</v>
      </c>
      <c r="I45" s="6">
        <f t="shared" si="12"/>
        <v>1003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6623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12565</v>
      </c>
      <c r="F46" s="22">
        <f t="shared" si="13"/>
        <v>11631</v>
      </c>
      <c r="G46" s="22">
        <f t="shared" si="13"/>
        <v>11057</v>
      </c>
      <c r="H46" s="22">
        <f t="shared" si="13"/>
        <v>11388</v>
      </c>
      <c r="I46" s="22">
        <f t="shared" si="13"/>
        <v>12201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83905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5" t="s">
        <v>33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9" t="s">
        <v>83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>
        <v>193222</v>
      </c>
      <c r="E54" s="6">
        <v>216697</v>
      </c>
      <c r="F54" s="6">
        <v>207247</v>
      </c>
      <c r="G54" s="6">
        <v>211757</v>
      </c>
      <c r="H54" s="6">
        <v>242664</v>
      </c>
      <c r="I54" s="6">
        <v>269683</v>
      </c>
      <c r="J54" s="6"/>
      <c r="K54" s="6"/>
      <c r="L54" s="6"/>
      <c r="M54" s="6"/>
      <c r="N54" s="6"/>
      <c r="O54" s="6">
        <f>SUM(C54:N54)</f>
        <v>1569911</v>
      </c>
    </row>
    <row r="55" spans="1:16" x14ac:dyDescent="0.2">
      <c r="A55" s="31" t="s">
        <v>34</v>
      </c>
      <c r="B55" s="5" t="s">
        <v>19</v>
      </c>
      <c r="C55" s="6">
        <v>280146</v>
      </c>
      <c r="D55" s="6">
        <v>214748</v>
      </c>
      <c r="E55" s="6">
        <v>237395</v>
      </c>
      <c r="F55" s="6">
        <v>237434</v>
      </c>
      <c r="G55" s="6">
        <v>234792</v>
      </c>
      <c r="H55" s="6">
        <v>246704</v>
      </c>
      <c r="I55" s="6">
        <v>283056</v>
      </c>
      <c r="J55" s="6"/>
      <c r="K55" s="6"/>
      <c r="L55" s="6"/>
      <c r="M55" s="6"/>
      <c r="N55" s="6"/>
      <c r="O55" s="6">
        <f>SUM(C55:N55)</f>
        <v>1734275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6">
        <f t="shared" ref="E56:N56" si="14">SUM(E54:E55)</f>
        <v>454092</v>
      </c>
      <c r="F56" s="40">
        <f t="shared" si="14"/>
        <v>444681</v>
      </c>
      <c r="G56" s="40">
        <f t="shared" si="14"/>
        <v>446549</v>
      </c>
      <c r="H56" s="40">
        <f t="shared" si="14"/>
        <v>489368</v>
      </c>
      <c r="I56" s="40">
        <f t="shared" si="14"/>
        <v>552739</v>
      </c>
      <c r="J56" s="40">
        <f t="shared" si="14"/>
        <v>0</v>
      </c>
      <c r="K56" s="40">
        <f t="shared" si="14"/>
        <v>0</v>
      </c>
      <c r="L56" s="40">
        <f t="shared" si="14"/>
        <v>0</v>
      </c>
      <c r="M56" s="40">
        <f t="shared" si="14"/>
        <v>0</v>
      </c>
      <c r="N56" s="40">
        <f t="shared" si="14"/>
        <v>0</v>
      </c>
      <c r="O56" s="6">
        <f>SUM(C56:N56)</f>
        <v>3304186</v>
      </c>
      <c r="P56" s="8"/>
    </row>
    <row r="57" spans="1:16" x14ac:dyDescent="0.2">
      <c r="A57" s="5"/>
      <c r="B57" s="5" t="s">
        <v>20</v>
      </c>
      <c r="C57" s="6">
        <v>3986</v>
      </c>
      <c r="D57" s="6">
        <v>3351</v>
      </c>
      <c r="E57" s="6">
        <v>3512</v>
      </c>
      <c r="F57" s="40">
        <v>3553</v>
      </c>
      <c r="G57" s="40">
        <v>3680</v>
      </c>
      <c r="H57" s="40">
        <v>3816</v>
      </c>
      <c r="I57" s="40">
        <v>3999</v>
      </c>
      <c r="J57" s="40"/>
      <c r="K57" s="40"/>
      <c r="L57" s="40"/>
      <c r="M57" s="40"/>
      <c r="N57" s="40"/>
      <c r="O57" s="6">
        <f>SUM(C57:N57)</f>
        <v>25897</v>
      </c>
    </row>
    <row r="58" spans="1:16" x14ac:dyDescent="0.2">
      <c r="A58" s="2"/>
      <c r="B58" s="2"/>
      <c r="C58" s="13"/>
      <c r="D58" s="13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2" t="s">
        <v>6</v>
      </c>
      <c r="F59" s="42" t="s">
        <v>7</v>
      </c>
      <c r="G59" s="42" t="s">
        <v>8</v>
      </c>
      <c r="H59" s="42" t="s">
        <v>9</v>
      </c>
      <c r="I59" s="42" t="s">
        <v>10</v>
      </c>
      <c r="J59" s="42" t="s">
        <v>11</v>
      </c>
      <c r="K59" s="42" t="s">
        <v>12</v>
      </c>
      <c r="L59" s="42" t="s">
        <v>13</v>
      </c>
      <c r="M59" s="42" t="s">
        <v>14</v>
      </c>
      <c r="N59" s="42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>
        <v>52032</v>
      </c>
      <c r="E60" s="6">
        <v>55081</v>
      </c>
      <c r="F60" s="6">
        <v>39426</v>
      </c>
      <c r="G60" s="6">
        <v>23486</v>
      </c>
      <c r="H60" s="6">
        <v>24115</v>
      </c>
      <c r="I60" s="6">
        <v>30396</v>
      </c>
      <c r="J60" s="40"/>
      <c r="K60" s="40"/>
      <c r="L60" s="40"/>
      <c r="M60" s="40"/>
      <c r="N60" s="40"/>
      <c r="O60" s="6">
        <f>SUM(C60:N60)</f>
        <v>276971</v>
      </c>
    </row>
    <row r="61" spans="1:16" x14ac:dyDescent="0.2">
      <c r="A61" s="31" t="s">
        <v>35</v>
      </c>
      <c r="B61" s="5" t="s">
        <v>19</v>
      </c>
      <c r="C61" s="6">
        <v>56279</v>
      </c>
      <c r="D61" s="6">
        <v>51488</v>
      </c>
      <c r="E61" s="6">
        <v>58828</v>
      </c>
      <c r="F61" s="6">
        <v>48625</v>
      </c>
      <c r="G61" s="6">
        <v>25343</v>
      </c>
      <c r="H61" s="6">
        <v>21565</v>
      </c>
      <c r="I61" s="6">
        <v>26500</v>
      </c>
      <c r="J61" s="40"/>
      <c r="K61" s="40"/>
      <c r="L61" s="40"/>
      <c r="M61" s="40"/>
      <c r="N61" s="40"/>
      <c r="O61" s="6">
        <f>SUM(C61:N61)</f>
        <v>288628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6">
        <f t="shared" si="15"/>
        <v>113909</v>
      </c>
      <c r="F62" s="6">
        <f t="shared" si="15"/>
        <v>88051</v>
      </c>
      <c r="G62" s="40">
        <f t="shared" si="15"/>
        <v>48829</v>
      </c>
      <c r="H62" s="6">
        <f t="shared" si="15"/>
        <v>45680</v>
      </c>
      <c r="I62" s="6">
        <f t="shared" si="15"/>
        <v>56896</v>
      </c>
      <c r="J62" s="40">
        <f t="shared" ref="J62" si="16">SUM(J60:J61)</f>
        <v>0</v>
      </c>
      <c r="K62" s="40">
        <f t="shared" ref="K62" si="17">SUM(K60:K61)</f>
        <v>0</v>
      </c>
      <c r="L62" s="40">
        <f t="shared" ref="L62" si="18">SUM(L60:L61)</f>
        <v>0</v>
      </c>
      <c r="M62" s="40">
        <f t="shared" ref="M62" si="19">SUM(M60:M61)</f>
        <v>0</v>
      </c>
      <c r="N62" s="40">
        <f t="shared" ref="N62" si="20">SUM(N60:N61)</f>
        <v>0</v>
      </c>
      <c r="O62" s="6">
        <f>SUM(C62:N62)</f>
        <v>565599</v>
      </c>
    </row>
    <row r="63" spans="1:16" x14ac:dyDescent="0.2">
      <c r="A63" s="5"/>
      <c r="B63" s="5" t="s">
        <v>20</v>
      </c>
      <c r="C63" s="6">
        <v>691</v>
      </c>
      <c r="D63" s="6">
        <v>657</v>
      </c>
      <c r="E63" s="6">
        <v>725</v>
      </c>
      <c r="F63" s="6">
        <v>614</v>
      </c>
      <c r="G63" s="40">
        <v>351</v>
      </c>
      <c r="H63" s="6">
        <v>327</v>
      </c>
      <c r="I63" s="6">
        <v>369</v>
      </c>
      <c r="J63" s="40"/>
      <c r="K63" s="40"/>
      <c r="L63" s="40"/>
      <c r="M63" s="40"/>
      <c r="N63" s="40"/>
      <c r="O63" s="6">
        <f>SUM(C63:N63)</f>
        <v>3734</v>
      </c>
    </row>
    <row r="64" spans="1:16" x14ac:dyDescent="0.2">
      <c r="A64" s="2"/>
      <c r="B64" s="2"/>
      <c r="C64" s="13"/>
      <c r="D64" s="13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2" t="s">
        <v>6</v>
      </c>
      <c r="F65" s="42" t="s">
        <v>7</v>
      </c>
      <c r="G65" s="42" t="s">
        <v>8</v>
      </c>
      <c r="H65" s="42" t="s">
        <v>9</v>
      </c>
      <c r="I65" s="42" t="s">
        <v>10</v>
      </c>
      <c r="J65" s="42" t="s">
        <v>11</v>
      </c>
      <c r="K65" s="42" t="s">
        <v>12</v>
      </c>
      <c r="L65" s="42" t="s">
        <v>13</v>
      </c>
      <c r="M65" s="42" t="s">
        <v>14</v>
      </c>
      <c r="N65" s="42" t="s">
        <v>15</v>
      </c>
      <c r="O65" s="4" t="s">
        <v>16</v>
      </c>
    </row>
    <row r="66" spans="1:15" ht="15" x14ac:dyDescent="0.25">
      <c r="A66" s="5"/>
      <c r="B66" s="5" t="s">
        <v>17</v>
      </c>
      <c r="C66" s="6">
        <v>426029</v>
      </c>
      <c r="D66" s="6">
        <v>422079</v>
      </c>
      <c r="E66" s="6">
        <v>479410</v>
      </c>
      <c r="F66" s="6">
        <v>414815</v>
      </c>
      <c r="G66" s="6">
        <v>378560</v>
      </c>
      <c r="H66" s="43">
        <v>393756</v>
      </c>
      <c r="I66" s="6">
        <v>425658</v>
      </c>
      <c r="J66" s="40"/>
      <c r="K66" s="40"/>
      <c r="L66" s="40"/>
      <c r="M66" s="40"/>
      <c r="N66" s="40"/>
      <c r="O66" s="6">
        <f>SUM(C66:N66)</f>
        <v>2940307</v>
      </c>
    </row>
    <row r="67" spans="1:15" ht="15" x14ac:dyDescent="0.25">
      <c r="A67" s="31" t="s">
        <v>36</v>
      </c>
      <c r="B67" s="5" t="s">
        <v>19</v>
      </c>
      <c r="C67" s="6">
        <v>456924</v>
      </c>
      <c r="D67" s="6">
        <v>421917</v>
      </c>
      <c r="E67" s="6">
        <v>484324</v>
      </c>
      <c r="F67" s="6">
        <v>443643</v>
      </c>
      <c r="G67" s="6">
        <v>381474</v>
      </c>
      <c r="H67" s="43">
        <v>384563</v>
      </c>
      <c r="I67" s="6">
        <v>420018</v>
      </c>
      <c r="J67" s="40"/>
      <c r="K67" s="40"/>
      <c r="L67" s="40"/>
      <c r="M67" s="40"/>
      <c r="N67" s="40"/>
      <c r="O67" s="6">
        <f>SUM(C67:N67)</f>
        <v>2992863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6">
        <f t="shared" ref="E68:N68" si="21">SUM(E66:E67)</f>
        <v>963734</v>
      </c>
      <c r="F68" s="6">
        <f t="shared" si="21"/>
        <v>858458</v>
      </c>
      <c r="G68" s="40">
        <f t="shared" si="21"/>
        <v>760034</v>
      </c>
      <c r="H68" s="40">
        <f t="shared" si="21"/>
        <v>778319</v>
      </c>
      <c r="I68" s="6">
        <f t="shared" si="21"/>
        <v>845676</v>
      </c>
      <c r="J68" s="40">
        <f t="shared" si="21"/>
        <v>0</v>
      </c>
      <c r="K68" s="40">
        <f t="shared" si="21"/>
        <v>0</v>
      </c>
      <c r="L68" s="40">
        <f t="shared" si="21"/>
        <v>0</v>
      </c>
      <c r="M68" s="40">
        <f t="shared" si="21"/>
        <v>0</v>
      </c>
      <c r="N68" s="40">
        <f t="shared" si="21"/>
        <v>0</v>
      </c>
      <c r="O68" s="6">
        <f>SUM(C68:N68)</f>
        <v>5933170</v>
      </c>
    </row>
    <row r="69" spans="1:15" x14ac:dyDescent="0.2">
      <c r="A69" s="5"/>
      <c r="B69" s="5" t="s">
        <v>20</v>
      </c>
      <c r="C69" s="6">
        <v>5370</v>
      </c>
      <c r="D69" s="6">
        <v>5006</v>
      </c>
      <c r="E69" s="6">
        <v>5540</v>
      </c>
      <c r="F69" s="40">
        <v>5217</v>
      </c>
      <c r="G69" s="40">
        <v>4642</v>
      </c>
      <c r="H69" s="40">
        <v>4594</v>
      </c>
      <c r="I69" s="6">
        <v>4953</v>
      </c>
      <c r="J69" s="40"/>
      <c r="K69" s="40"/>
      <c r="L69" s="40"/>
      <c r="M69" s="40"/>
      <c r="N69" s="40"/>
      <c r="O69" s="6">
        <f>SUM(C69:N69)</f>
        <v>35322</v>
      </c>
    </row>
    <row r="70" spans="1:15" x14ac:dyDescent="0.2">
      <c r="A70" s="2"/>
      <c r="B70" s="2"/>
      <c r="C70" s="13"/>
      <c r="D70" s="13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2" t="s">
        <v>6</v>
      </c>
      <c r="F71" s="42" t="s">
        <v>7</v>
      </c>
      <c r="G71" s="42" t="s">
        <v>8</v>
      </c>
      <c r="H71" s="42" t="s">
        <v>9</v>
      </c>
      <c r="I71" s="42" t="s">
        <v>10</v>
      </c>
      <c r="J71" s="42" t="s">
        <v>11</v>
      </c>
      <c r="K71" s="42" t="s">
        <v>12</v>
      </c>
      <c r="L71" s="42" t="s">
        <v>13</v>
      </c>
      <c r="M71" s="42" t="s">
        <v>14</v>
      </c>
      <c r="N71" s="42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39">
        <v>7707</v>
      </c>
      <c r="E72" s="6">
        <v>8564</v>
      </c>
      <c r="F72" s="6">
        <v>4549</v>
      </c>
      <c r="G72" s="6">
        <v>3312</v>
      </c>
      <c r="H72" s="6">
        <v>3989</v>
      </c>
      <c r="I72" s="6">
        <v>5625</v>
      </c>
      <c r="J72" s="40"/>
      <c r="K72" s="40"/>
      <c r="L72" s="40"/>
      <c r="M72" s="40"/>
      <c r="N72" s="40"/>
      <c r="O72" s="6">
        <f>SUM(C72:N72)</f>
        <v>41579</v>
      </c>
    </row>
    <row r="73" spans="1:15" x14ac:dyDescent="0.2">
      <c r="A73" s="31" t="s">
        <v>37</v>
      </c>
      <c r="B73" s="5" t="s">
        <v>19</v>
      </c>
      <c r="C73" s="6">
        <v>7902</v>
      </c>
      <c r="D73" s="39">
        <v>7635</v>
      </c>
      <c r="E73" s="6">
        <v>9389</v>
      </c>
      <c r="F73" s="6">
        <v>5234</v>
      </c>
      <c r="G73" s="6">
        <v>3586</v>
      </c>
      <c r="H73" s="6">
        <v>3463</v>
      </c>
      <c r="I73" s="6">
        <v>5342</v>
      </c>
      <c r="J73" s="40"/>
      <c r="K73" s="40"/>
      <c r="L73" s="40"/>
      <c r="M73" s="40"/>
      <c r="N73" s="40"/>
      <c r="O73" s="6">
        <f>SUM(C73:N73)</f>
        <v>42551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40">
        <f t="shared" ref="D74:L74" si="22">SUM(D72:D73)</f>
        <v>15342</v>
      </c>
      <c r="E74" s="6">
        <f t="shared" si="22"/>
        <v>17953</v>
      </c>
      <c r="F74" s="40">
        <f t="shared" si="22"/>
        <v>9783</v>
      </c>
      <c r="G74" s="40">
        <f t="shared" si="22"/>
        <v>6898</v>
      </c>
      <c r="H74" s="6">
        <f t="shared" si="22"/>
        <v>7452</v>
      </c>
      <c r="I74" s="6">
        <f t="shared" si="22"/>
        <v>10967</v>
      </c>
      <c r="J74" s="40">
        <f t="shared" si="22"/>
        <v>0</v>
      </c>
      <c r="K74" s="40">
        <f t="shared" si="22"/>
        <v>0</v>
      </c>
      <c r="L74" s="40">
        <f t="shared" si="22"/>
        <v>0</v>
      </c>
      <c r="M74" s="40"/>
      <c r="N74" s="40"/>
      <c r="O74" s="6">
        <f>SUM(C74:N74)</f>
        <v>84130</v>
      </c>
    </row>
    <row r="75" spans="1:15" x14ac:dyDescent="0.2">
      <c r="A75" s="5"/>
      <c r="B75" s="5" t="s">
        <v>20</v>
      </c>
      <c r="C75" s="6">
        <v>410</v>
      </c>
      <c r="D75" s="40">
        <v>295</v>
      </c>
      <c r="E75" s="6">
        <v>275</v>
      </c>
      <c r="F75" s="40">
        <v>166</v>
      </c>
      <c r="G75" s="40">
        <v>144</v>
      </c>
      <c r="H75" s="40">
        <v>149</v>
      </c>
      <c r="I75" s="6">
        <v>203</v>
      </c>
      <c r="J75" s="40"/>
      <c r="K75" s="40"/>
      <c r="L75" s="40"/>
      <c r="M75" s="40"/>
      <c r="N75" s="40"/>
      <c r="O75" s="6">
        <f>SUM(C75:N75)</f>
        <v>1642</v>
      </c>
    </row>
    <row r="76" spans="1:15" x14ac:dyDescent="0.2">
      <c r="A76" s="2"/>
      <c r="B76" s="2"/>
      <c r="C76" s="13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13"/>
    </row>
    <row r="77" spans="1:15" x14ac:dyDescent="0.2">
      <c r="A77" s="3"/>
      <c r="B77" s="4" t="s">
        <v>3</v>
      </c>
      <c r="C77" s="4" t="s">
        <v>4</v>
      </c>
      <c r="D77" s="42" t="s">
        <v>5</v>
      </c>
      <c r="E77" s="42" t="s">
        <v>6</v>
      </c>
      <c r="F77" s="42" t="s">
        <v>7</v>
      </c>
      <c r="G77" s="42" t="s">
        <v>8</v>
      </c>
      <c r="H77" s="42" t="s">
        <v>9</v>
      </c>
      <c r="I77" s="42" t="s">
        <v>10</v>
      </c>
      <c r="J77" s="42" t="s">
        <v>11</v>
      </c>
      <c r="K77" s="42" t="s">
        <v>12</v>
      </c>
      <c r="L77" s="42" t="s">
        <v>13</v>
      </c>
      <c r="M77" s="42" t="s">
        <v>14</v>
      </c>
      <c r="N77" s="42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39">
        <v>77826</v>
      </c>
      <c r="E78" s="6">
        <v>87731</v>
      </c>
      <c r="F78" s="6">
        <v>79846</v>
      </c>
      <c r="G78" s="6">
        <v>86977</v>
      </c>
      <c r="H78" s="6">
        <v>109036</v>
      </c>
      <c r="I78" s="6">
        <v>122688</v>
      </c>
      <c r="J78" s="40"/>
      <c r="K78" s="40"/>
      <c r="L78" s="40"/>
      <c r="M78" s="40"/>
      <c r="N78" s="40"/>
      <c r="O78" s="6">
        <f>SUM(C78:N78)</f>
        <v>647905</v>
      </c>
    </row>
    <row r="79" spans="1:15" x14ac:dyDescent="0.2">
      <c r="A79" s="31" t="s">
        <v>38</v>
      </c>
      <c r="B79" s="5" t="s">
        <v>19</v>
      </c>
      <c r="C79" s="6">
        <v>102351</v>
      </c>
      <c r="D79" s="39">
        <v>79065</v>
      </c>
      <c r="E79" s="6">
        <v>93834</v>
      </c>
      <c r="F79" s="6">
        <v>90030</v>
      </c>
      <c r="G79" s="6">
        <v>89362</v>
      </c>
      <c r="H79" s="6">
        <v>95558</v>
      </c>
      <c r="I79" s="6">
        <v>112644</v>
      </c>
      <c r="J79" s="40"/>
      <c r="K79" s="40"/>
      <c r="L79" s="40"/>
      <c r="M79" s="40"/>
      <c r="N79" s="40"/>
      <c r="O79" s="6">
        <f>SUM(C79:N79)</f>
        <v>662844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40">
        <f>SUM(D78:D79)</f>
        <v>156891</v>
      </c>
      <c r="E80" s="6">
        <f t="shared" ref="E80:I80" si="23">SUM(E78:E79)</f>
        <v>181565</v>
      </c>
      <c r="F80" s="6">
        <f t="shared" si="23"/>
        <v>169876</v>
      </c>
      <c r="G80" s="40">
        <f t="shared" si="23"/>
        <v>176339</v>
      </c>
      <c r="H80" s="6">
        <f t="shared" si="23"/>
        <v>204594</v>
      </c>
      <c r="I80" s="6">
        <f t="shared" si="23"/>
        <v>235332</v>
      </c>
      <c r="J80" s="40"/>
      <c r="K80" s="40"/>
      <c r="L80" s="40"/>
      <c r="M80" s="40"/>
      <c r="N80" s="40"/>
      <c r="O80" s="6">
        <f>SUM(C80:N80)</f>
        <v>1310749</v>
      </c>
    </row>
    <row r="81" spans="1:15" x14ac:dyDescent="0.2">
      <c r="A81" s="5"/>
      <c r="B81" s="5" t="s">
        <v>20</v>
      </c>
      <c r="C81" s="6">
        <v>1329</v>
      </c>
      <c r="D81" s="40">
        <v>1146</v>
      </c>
      <c r="E81" s="6">
        <v>1208</v>
      </c>
      <c r="F81" s="6">
        <v>1161</v>
      </c>
      <c r="G81" s="40">
        <v>1317</v>
      </c>
      <c r="H81" s="40">
        <v>1386</v>
      </c>
      <c r="I81" s="6">
        <v>1508</v>
      </c>
      <c r="J81" s="40"/>
      <c r="K81" s="40"/>
      <c r="L81" s="40"/>
      <c r="M81" s="40"/>
      <c r="N81" s="40"/>
      <c r="O81" s="6">
        <f>SUM(C81:N81)</f>
        <v>9055</v>
      </c>
    </row>
    <row r="82" spans="1:15" x14ac:dyDescent="0.2">
      <c r="A82" s="2"/>
      <c r="B82" s="2"/>
      <c r="C82" s="13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13"/>
    </row>
    <row r="83" spans="1:15" x14ac:dyDescent="0.2">
      <c r="A83" s="3"/>
      <c r="B83" s="4" t="s">
        <v>3</v>
      </c>
      <c r="C83" s="4" t="s">
        <v>4</v>
      </c>
      <c r="D83" s="42" t="s">
        <v>5</v>
      </c>
      <c r="E83" s="42" t="s">
        <v>6</v>
      </c>
      <c r="F83" s="42" t="s">
        <v>7</v>
      </c>
      <c r="G83" s="42" t="s">
        <v>8</v>
      </c>
      <c r="H83" s="42" t="s">
        <v>9</v>
      </c>
      <c r="I83" s="42" t="s">
        <v>10</v>
      </c>
      <c r="J83" s="42" t="s">
        <v>11</v>
      </c>
      <c r="K83" s="42" t="s">
        <v>12</v>
      </c>
      <c r="L83" s="42" t="s">
        <v>13</v>
      </c>
      <c r="M83" s="42" t="s">
        <v>14</v>
      </c>
      <c r="N83" s="42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40">
        <v>2862</v>
      </c>
      <c r="E84" s="6">
        <v>1857</v>
      </c>
      <c r="F84" s="6">
        <v>1529</v>
      </c>
      <c r="G84" s="6">
        <v>1602</v>
      </c>
      <c r="H84" s="6">
        <v>1696</v>
      </c>
      <c r="I84" s="6">
        <v>2316</v>
      </c>
      <c r="J84" s="40"/>
      <c r="K84" s="40"/>
      <c r="L84" s="40"/>
      <c r="M84" s="40"/>
      <c r="N84" s="40"/>
      <c r="O84" s="6">
        <f>SUM(C84:N84)</f>
        <v>15116</v>
      </c>
    </row>
    <row r="85" spans="1:15" x14ac:dyDescent="0.2">
      <c r="A85" s="31" t="s">
        <v>39</v>
      </c>
      <c r="B85" s="5" t="s">
        <v>19</v>
      </c>
      <c r="C85" s="6">
        <v>3607</v>
      </c>
      <c r="D85" s="40">
        <v>2818</v>
      </c>
      <c r="E85" s="6">
        <v>1435</v>
      </c>
      <c r="F85" s="6">
        <v>1595</v>
      </c>
      <c r="G85" s="6">
        <v>1444</v>
      </c>
      <c r="H85" s="6">
        <v>1581</v>
      </c>
      <c r="I85" s="6">
        <v>1700</v>
      </c>
      <c r="J85" s="40"/>
      <c r="K85" s="40"/>
      <c r="L85" s="40"/>
      <c r="M85" s="40"/>
      <c r="N85" s="40"/>
      <c r="O85" s="6">
        <f>SUM(C85:N85)</f>
        <v>14180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40">
        <f>SUM(D84:D85)</f>
        <v>5680</v>
      </c>
      <c r="E86" s="6">
        <f t="shared" ref="E86:N86" si="24">SUM(E84:E85)</f>
        <v>3292</v>
      </c>
      <c r="F86" s="6">
        <f t="shared" si="24"/>
        <v>3124</v>
      </c>
      <c r="G86" s="40">
        <f t="shared" si="24"/>
        <v>3046</v>
      </c>
      <c r="H86" s="40">
        <f t="shared" si="24"/>
        <v>3277</v>
      </c>
      <c r="I86" s="6">
        <f t="shared" si="24"/>
        <v>4016</v>
      </c>
      <c r="J86" s="40">
        <f t="shared" si="24"/>
        <v>0</v>
      </c>
      <c r="K86" s="40">
        <f t="shared" si="24"/>
        <v>0</v>
      </c>
      <c r="L86" s="40">
        <f t="shared" si="24"/>
        <v>0</v>
      </c>
      <c r="M86" s="40">
        <f t="shared" si="24"/>
        <v>0</v>
      </c>
      <c r="N86" s="40">
        <f t="shared" si="24"/>
        <v>0</v>
      </c>
      <c r="O86" s="6">
        <f>SUM(C86:N86)</f>
        <v>29296</v>
      </c>
    </row>
    <row r="87" spans="1:15" x14ac:dyDescent="0.2">
      <c r="A87" s="31" t="s">
        <v>30</v>
      </c>
      <c r="B87" s="5" t="s">
        <v>20</v>
      </c>
      <c r="C87" s="6">
        <v>320</v>
      </c>
      <c r="D87" s="40">
        <v>291</v>
      </c>
      <c r="E87" s="6">
        <v>132</v>
      </c>
      <c r="F87" s="6">
        <v>105</v>
      </c>
      <c r="G87" s="40">
        <v>105</v>
      </c>
      <c r="H87" s="40">
        <v>110</v>
      </c>
      <c r="I87" s="6">
        <v>124</v>
      </c>
      <c r="J87" s="40"/>
      <c r="K87" s="40"/>
      <c r="L87" s="40"/>
      <c r="M87" s="40"/>
      <c r="N87" s="40"/>
      <c r="O87" s="6">
        <f>SUM(C87:N87)</f>
        <v>1187</v>
      </c>
    </row>
    <row r="88" spans="1:15" x14ac:dyDescent="0.2">
      <c r="A88" s="2"/>
      <c r="B88" s="2"/>
      <c r="C88" s="13"/>
      <c r="D88" s="4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2" t="s">
        <v>6</v>
      </c>
      <c r="F89" s="42" t="s">
        <v>7</v>
      </c>
      <c r="G89" s="42" t="s">
        <v>8</v>
      </c>
      <c r="H89" s="42" t="s">
        <v>9</v>
      </c>
      <c r="I89" s="42" t="s">
        <v>10</v>
      </c>
      <c r="J89" s="42" t="s">
        <v>11</v>
      </c>
      <c r="K89" s="42" t="s">
        <v>12</v>
      </c>
      <c r="L89" s="42" t="s">
        <v>13</v>
      </c>
      <c r="M89" s="42" t="s">
        <v>14</v>
      </c>
      <c r="N89" s="42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40">
        <v>6638</v>
      </c>
      <c r="E90" s="6">
        <v>6691</v>
      </c>
      <c r="F90" s="6">
        <v>4526</v>
      </c>
      <c r="G90" s="6">
        <v>2143</v>
      </c>
      <c r="H90" s="6">
        <v>2222</v>
      </c>
      <c r="I90" s="6">
        <v>3979</v>
      </c>
      <c r="J90" s="40"/>
      <c r="K90" s="40"/>
      <c r="L90" s="40"/>
      <c r="M90" s="40"/>
      <c r="N90" s="40"/>
      <c r="O90" s="6">
        <f>SUM(C90:N90)</f>
        <v>31748</v>
      </c>
    </row>
    <row r="91" spans="1:15" x14ac:dyDescent="0.2">
      <c r="A91" s="31" t="s">
        <v>41</v>
      </c>
      <c r="B91" s="5" t="s">
        <v>19</v>
      </c>
      <c r="C91" s="6">
        <v>5541</v>
      </c>
      <c r="D91" s="40">
        <v>6068</v>
      </c>
      <c r="E91" s="6">
        <v>7598</v>
      </c>
      <c r="F91" s="6">
        <v>5241</v>
      </c>
      <c r="G91" s="6">
        <v>2511</v>
      </c>
      <c r="H91" s="6">
        <v>1605</v>
      </c>
      <c r="I91" s="6">
        <v>3664</v>
      </c>
      <c r="J91" s="40"/>
      <c r="K91" s="40"/>
      <c r="L91" s="40"/>
      <c r="M91" s="40"/>
      <c r="N91" s="40"/>
      <c r="O91" s="6">
        <f>SUM(C91:N91)</f>
        <v>32228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40">
        <f t="shared" ref="D92:I92" si="25">SUM(D90:D91)</f>
        <v>12706</v>
      </c>
      <c r="E92" s="6">
        <f t="shared" si="25"/>
        <v>14289</v>
      </c>
      <c r="F92" s="6">
        <f t="shared" si="25"/>
        <v>9767</v>
      </c>
      <c r="G92" s="40">
        <f t="shared" si="25"/>
        <v>4654</v>
      </c>
      <c r="H92" s="40">
        <f t="shared" si="25"/>
        <v>3827</v>
      </c>
      <c r="I92" s="6">
        <f t="shared" si="25"/>
        <v>7643</v>
      </c>
      <c r="J92" s="40">
        <f t="shared" ref="J92" si="26">SUM(J90:J91)</f>
        <v>0</v>
      </c>
      <c r="K92" s="40">
        <f t="shared" ref="K92" si="27">SUM(K90:K91)</f>
        <v>0</v>
      </c>
      <c r="L92" s="40">
        <f t="shared" ref="L92" si="28">SUM(L90:L91)</f>
        <v>0</v>
      </c>
      <c r="M92" s="40">
        <f t="shared" ref="M92" si="29">SUM(M90:M91)</f>
        <v>0</v>
      </c>
      <c r="N92" s="40">
        <f t="shared" ref="N92" si="30">SUM(N90:N91)</f>
        <v>0</v>
      </c>
      <c r="O92" s="6">
        <f>SUM(C92:N92)</f>
        <v>63976</v>
      </c>
    </row>
    <row r="93" spans="1:15" x14ac:dyDescent="0.2">
      <c r="A93" s="5"/>
      <c r="B93" s="5" t="s">
        <v>20</v>
      </c>
      <c r="C93" s="6">
        <v>77</v>
      </c>
      <c r="D93" s="40">
        <v>86</v>
      </c>
      <c r="E93" s="6">
        <v>96</v>
      </c>
      <c r="F93" s="6">
        <v>71</v>
      </c>
      <c r="G93" s="40">
        <v>45</v>
      </c>
      <c r="H93" s="40">
        <v>28</v>
      </c>
      <c r="I93" s="6">
        <v>42</v>
      </c>
      <c r="J93" s="40"/>
      <c r="K93" s="40"/>
      <c r="L93" s="40"/>
      <c r="M93" s="40"/>
      <c r="N93" s="40"/>
      <c r="O93" s="6">
        <f>SUM(C93:N93)</f>
        <v>445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5" t="s">
        <v>43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9" t="s">
        <v>82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38">
        <v>290</v>
      </c>
      <c r="E103" s="6">
        <v>391</v>
      </c>
      <c r="F103" s="6">
        <v>58</v>
      </c>
      <c r="G103" s="6">
        <v>33</v>
      </c>
      <c r="H103" s="6">
        <v>79</v>
      </c>
      <c r="I103" s="6">
        <v>51</v>
      </c>
      <c r="J103" s="6"/>
      <c r="K103" s="6"/>
      <c r="L103" s="6"/>
      <c r="M103" s="6"/>
      <c r="N103" s="6"/>
      <c r="O103" s="6">
        <f>SUM(C103:N103)</f>
        <v>955</v>
      </c>
    </row>
    <row r="104" spans="1:16" x14ac:dyDescent="0.2">
      <c r="A104" s="31" t="s">
        <v>34</v>
      </c>
      <c r="B104" s="5" t="s">
        <v>19</v>
      </c>
      <c r="C104" s="6">
        <v>375</v>
      </c>
      <c r="D104" s="38">
        <v>214</v>
      </c>
      <c r="E104" s="6">
        <v>78</v>
      </c>
      <c r="F104" s="6">
        <v>422</v>
      </c>
      <c r="G104" s="6">
        <v>119</v>
      </c>
      <c r="H104" s="6">
        <v>74</v>
      </c>
      <c r="I104" s="6">
        <v>41</v>
      </c>
      <c r="J104" s="6"/>
      <c r="K104" s="6"/>
      <c r="L104" s="6"/>
      <c r="M104" s="6"/>
      <c r="N104" s="6"/>
      <c r="O104" s="6">
        <f>SUM(C104:N104)</f>
        <v>1323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>
        <f>SUM(E103:E104)</f>
        <v>469</v>
      </c>
      <c r="F105" s="6">
        <f>SUM(F103:F104)</f>
        <v>480</v>
      </c>
      <c r="G105" s="40">
        <f t="shared" ref="G105" si="31">SUM(G103:G104)</f>
        <v>152</v>
      </c>
      <c r="H105" s="6">
        <f t="shared" ref="H105:N105" si="32">SUM(H103:H104)</f>
        <v>153</v>
      </c>
      <c r="I105" s="6">
        <f t="shared" si="32"/>
        <v>92</v>
      </c>
      <c r="J105" s="40">
        <f t="shared" si="32"/>
        <v>0</v>
      </c>
      <c r="K105" s="40">
        <f t="shared" si="32"/>
        <v>0</v>
      </c>
      <c r="L105" s="40">
        <f t="shared" si="32"/>
        <v>0</v>
      </c>
      <c r="M105" s="40">
        <f t="shared" si="32"/>
        <v>0</v>
      </c>
      <c r="N105" s="40">
        <f t="shared" si="32"/>
        <v>0</v>
      </c>
      <c r="O105" s="6">
        <f>SUM(C105:N105)</f>
        <v>2278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73</v>
      </c>
      <c r="E106" s="6">
        <v>74</v>
      </c>
      <c r="F106" s="6">
        <v>61</v>
      </c>
      <c r="G106" s="40">
        <v>50</v>
      </c>
      <c r="H106" s="6">
        <v>54</v>
      </c>
      <c r="I106" s="6">
        <v>69</v>
      </c>
      <c r="J106" s="6"/>
      <c r="K106" s="6"/>
      <c r="L106" s="6"/>
      <c r="M106" s="6"/>
      <c r="N106" s="6"/>
      <c r="O106" s="6">
        <f>SUM(C106:N106)</f>
        <v>477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38">
        <v>3533</v>
      </c>
      <c r="E109" s="6">
        <v>2092</v>
      </c>
      <c r="F109" s="6">
        <v>1157</v>
      </c>
      <c r="G109" s="6">
        <v>255</v>
      </c>
      <c r="H109" s="6">
        <v>28</v>
      </c>
      <c r="I109" s="6">
        <v>1119</v>
      </c>
      <c r="J109" s="6"/>
      <c r="K109" s="6"/>
      <c r="L109" s="6"/>
      <c r="M109" s="6"/>
      <c r="N109" s="6"/>
      <c r="O109" s="6">
        <f>SUM(C109:N109)</f>
        <v>11234</v>
      </c>
    </row>
    <row r="110" spans="1:16" x14ac:dyDescent="0.2">
      <c r="A110" s="31" t="s">
        <v>35</v>
      </c>
      <c r="B110" s="5" t="s">
        <v>19</v>
      </c>
      <c r="C110" s="6">
        <v>3152</v>
      </c>
      <c r="D110" s="38">
        <v>3203</v>
      </c>
      <c r="E110" s="6">
        <v>3136</v>
      </c>
      <c r="F110" s="6">
        <v>1790</v>
      </c>
      <c r="G110" s="6">
        <v>825</v>
      </c>
      <c r="H110" s="6">
        <v>24</v>
      </c>
      <c r="I110" s="6">
        <v>366</v>
      </c>
      <c r="J110" s="6"/>
      <c r="K110" s="6"/>
      <c r="L110" s="6"/>
      <c r="M110" s="6"/>
      <c r="N110" s="6"/>
      <c r="O110" s="6">
        <f>SUM(C110:N110)</f>
        <v>12496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>
        <f>SUM(E109:E110)</f>
        <v>5228</v>
      </c>
      <c r="F111" s="6">
        <f>SUM(F109:F110)</f>
        <v>2947</v>
      </c>
      <c r="G111" s="40">
        <f t="shared" ref="G111" si="33">SUM(G109:G110)</f>
        <v>1080</v>
      </c>
      <c r="H111" s="6">
        <f t="shared" ref="H111:N111" si="34">SUM(H109:H110)</f>
        <v>52</v>
      </c>
      <c r="I111" s="6">
        <f t="shared" si="34"/>
        <v>1485</v>
      </c>
      <c r="J111" s="40">
        <f t="shared" si="34"/>
        <v>0</v>
      </c>
      <c r="K111" s="40">
        <f t="shared" si="34"/>
        <v>0</v>
      </c>
      <c r="L111" s="40">
        <f t="shared" si="34"/>
        <v>0</v>
      </c>
      <c r="M111" s="40">
        <f t="shared" si="34"/>
        <v>0</v>
      </c>
      <c r="N111" s="40">
        <f t="shared" si="34"/>
        <v>0</v>
      </c>
      <c r="O111" s="6">
        <f>SUM(C111:N111)</f>
        <v>23730</v>
      </c>
    </row>
    <row r="112" spans="1:16" x14ac:dyDescent="0.2">
      <c r="A112" s="5"/>
      <c r="B112" s="5" t="s">
        <v>20</v>
      </c>
      <c r="C112" s="6">
        <v>74</v>
      </c>
      <c r="D112" s="6">
        <v>70</v>
      </c>
      <c r="E112" s="6">
        <v>73</v>
      </c>
      <c r="F112" s="6">
        <v>58</v>
      </c>
      <c r="G112" s="40">
        <v>37</v>
      </c>
      <c r="H112" s="6">
        <v>25</v>
      </c>
      <c r="I112" s="6">
        <v>41</v>
      </c>
      <c r="J112" s="6"/>
      <c r="K112" s="6"/>
      <c r="L112" s="6"/>
      <c r="M112" s="6"/>
      <c r="N112" s="6"/>
      <c r="O112" s="6">
        <f>SUM(C112:N112)</f>
        <v>378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>
        <v>25718</v>
      </c>
      <c r="E115" s="6">
        <v>27455</v>
      </c>
      <c r="F115" s="6">
        <v>16317</v>
      </c>
      <c r="G115" s="6">
        <v>22365</v>
      </c>
      <c r="H115" s="6">
        <v>41627</v>
      </c>
      <c r="I115" s="6">
        <v>42980</v>
      </c>
      <c r="J115" s="6"/>
      <c r="K115" s="6"/>
      <c r="L115" s="6"/>
      <c r="M115" s="6"/>
      <c r="N115" s="6"/>
      <c r="O115" s="6">
        <f>SUM(C115:N115)</f>
        <v>200454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>
        <v>24984</v>
      </c>
      <c r="E116" s="6">
        <v>29684</v>
      </c>
      <c r="F116" s="6">
        <v>19676</v>
      </c>
      <c r="G116" s="6">
        <v>19457</v>
      </c>
      <c r="H116" s="6">
        <v>38713</v>
      </c>
      <c r="I116" s="6">
        <v>42449</v>
      </c>
      <c r="J116" s="6"/>
      <c r="K116" s="6"/>
      <c r="L116" s="6"/>
      <c r="M116" s="6"/>
      <c r="N116" s="6"/>
      <c r="O116" s="6">
        <f>SUM(C116:N116)</f>
        <v>199951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>
        <f>SUM(E115:E116)</f>
        <v>57139</v>
      </c>
      <c r="F117" s="6">
        <f>SUM(F115:F116)</f>
        <v>35993</v>
      </c>
      <c r="G117" s="40">
        <f t="shared" ref="G117" si="35">SUM(G115:G116)</f>
        <v>41822</v>
      </c>
      <c r="H117" s="6">
        <f t="shared" ref="H117:N117" si="36">SUM(H115:H116)</f>
        <v>80340</v>
      </c>
      <c r="I117" s="6">
        <f t="shared" si="36"/>
        <v>85429</v>
      </c>
      <c r="J117" s="40">
        <f t="shared" si="36"/>
        <v>0</v>
      </c>
      <c r="K117" s="40">
        <f t="shared" si="36"/>
        <v>0</v>
      </c>
      <c r="L117" s="40">
        <f t="shared" si="36"/>
        <v>0</v>
      </c>
      <c r="M117" s="40">
        <f t="shared" si="36"/>
        <v>0</v>
      </c>
      <c r="N117" s="40">
        <f t="shared" si="36"/>
        <v>0</v>
      </c>
      <c r="O117" s="6">
        <f>SUM(C117:N117)</f>
        <v>400405</v>
      </c>
    </row>
    <row r="118" spans="1:15" x14ac:dyDescent="0.2">
      <c r="A118" s="5"/>
      <c r="B118" s="5" t="s">
        <v>20</v>
      </c>
      <c r="C118" s="6">
        <v>348</v>
      </c>
      <c r="D118" s="6">
        <v>364</v>
      </c>
      <c r="E118" s="6">
        <v>399</v>
      </c>
      <c r="F118" s="6">
        <v>261</v>
      </c>
      <c r="G118" s="40">
        <v>305</v>
      </c>
      <c r="H118" s="6">
        <v>566</v>
      </c>
      <c r="I118" s="6">
        <v>534</v>
      </c>
      <c r="J118" s="6"/>
      <c r="K118" s="6"/>
      <c r="L118" s="6"/>
      <c r="M118" s="6"/>
      <c r="N118" s="6"/>
      <c r="O118" s="6">
        <f>SUM(C118:N118)</f>
        <v>2777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38">
        <v>208</v>
      </c>
      <c r="E121" s="6">
        <v>284</v>
      </c>
      <c r="F121" s="6">
        <v>483</v>
      </c>
      <c r="G121" s="6">
        <v>114</v>
      </c>
      <c r="H121" s="6">
        <v>522</v>
      </c>
      <c r="I121" s="6">
        <v>631</v>
      </c>
      <c r="J121" s="6"/>
      <c r="K121" s="6"/>
      <c r="L121" s="6"/>
      <c r="M121" s="6"/>
      <c r="N121" s="6"/>
      <c r="O121" s="6">
        <f>SUM(C121:N121)</f>
        <v>2410</v>
      </c>
    </row>
    <row r="122" spans="1:15" x14ac:dyDescent="0.2">
      <c r="A122" s="31" t="s">
        <v>37</v>
      </c>
      <c r="B122" s="5" t="s">
        <v>19</v>
      </c>
      <c r="C122" s="6">
        <v>395</v>
      </c>
      <c r="D122" s="38">
        <v>199</v>
      </c>
      <c r="E122" s="6">
        <v>274</v>
      </c>
      <c r="F122" s="6">
        <v>543</v>
      </c>
      <c r="G122" s="6">
        <v>107</v>
      </c>
      <c r="H122" s="6">
        <v>329</v>
      </c>
      <c r="I122" s="6">
        <v>644</v>
      </c>
      <c r="J122" s="6"/>
      <c r="K122" s="6"/>
      <c r="L122" s="6"/>
      <c r="M122" s="6"/>
      <c r="N122" s="6"/>
      <c r="O122" s="6">
        <f>SUM(C122:N122)</f>
        <v>2491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>
        <f>SUM(E121:E122)</f>
        <v>558</v>
      </c>
      <c r="F123" s="6">
        <f>SUM(F121:F122)</f>
        <v>1026</v>
      </c>
      <c r="G123" s="6">
        <f t="shared" ref="G123" si="37">SUM(G121:G122)</f>
        <v>221</v>
      </c>
      <c r="H123" s="6">
        <f t="shared" ref="H123:N123" si="38">SUM(H121:H122)</f>
        <v>851</v>
      </c>
      <c r="I123" s="6">
        <f t="shared" si="38"/>
        <v>1275</v>
      </c>
      <c r="J123" s="40">
        <f t="shared" si="38"/>
        <v>0</v>
      </c>
      <c r="K123" s="40">
        <f t="shared" si="38"/>
        <v>0</v>
      </c>
      <c r="L123" s="40">
        <f t="shared" si="38"/>
        <v>0</v>
      </c>
      <c r="M123" s="40">
        <f t="shared" si="38"/>
        <v>0</v>
      </c>
      <c r="N123" s="40">
        <f t="shared" si="38"/>
        <v>0</v>
      </c>
      <c r="O123" s="6">
        <f>SUM(C123:N123)</f>
        <v>4901</v>
      </c>
    </row>
    <row r="124" spans="1:15" x14ac:dyDescent="0.2">
      <c r="A124" s="5"/>
      <c r="B124" s="5" t="s">
        <v>20</v>
      </c>
      <c r="C124" s="6">
        <v>133</v>
      </c>
      <c r="D124" s="6">
        <v>121</v>
      </c>
      <c r="E124" s="6">
        <v>165</v>
      </c>
      <c r="F124" s="6">
        <v>101</v>
      </c>
      <c r="G124" s="6">
        <v>76</v>
      </c>
      <c r="H124" s="6">
        <v>68</v>
      </c>
      <c r="I124" s="6">
        <v>73</v>
      </c>
      <c r="J124" s="6"/>
      <c r="K124" s="6"/>
      <c r="L124" s="6"/>
      <c r="M124" s="6"/>
      <c r="N124" s="6"/>
      <c r="O124" s="6">
        <f>SUM(C124:N124)</f>
        <v>737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38">
        <v>686</v>
      </c>
      <c r="E127" s="6">
        <v>1006</v>
      </c>
      <c r="F127" s="6">
        <v>857</v>
      </c>
      <c r="G127" s="6">
        <v>1133</v>
      </c>
      <c r="H127" s="6">
        <v>1044</v>
      </c>
      <c r="I127" s="6">
        <v>1138</v>
      </c>
      <c r="J127" s="6"/>
      <c r="K127" s="6"/>
      <c r="L127" s="6"/>
      <c r="M127" s="6"/>
      <c r="N127" s="6"/>
      <c r="O127" s="6">
        <f>SUM(C127:N127)</f>
        <v>6537</v>
      </c>
    </row>
    <row r="128" spans="1:15" x14ac:dyDescent="0.2">
      <c r="A128" s="31" t="s">
        <v>38</v>
      </c>
      <c r="B128" s="5" t="s">
        <v>19</v>
      </c>
      <c r="C128" s="6">
        <v>1070</v>
      </c>
      <c r="D128" s="38">
        <v>700</v>
      </c>
      <c r="E128" s="6">
        <v>894</v>
      </c>
      <c r="F128" s="6">
        <v>983</v>
      </c>
      <c r="G128" s="6">
        <v>940</v>
      </c>
      <c r="H128" s="6">
        <v>926</v>
      </c>
      <c r="I128" s="6">
        <v>1002</v>
      </c>
      <c r="J128" s="6"/>
      <c r="K128" s="6"/>
      <c r="L128" s="6"/>
      <c r="M128" s="6"/>
      <c r="N128" s="6"/>
      <c r="O128" s="6">
        <f>SUM(C128:N128)</f>
        <v>6515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>
        <f>SUM(E127:E128)</f>
        <v>1900</v>
      </c>
      <c r="F129" s="6">
        <f>SUM(F127:F128)</f>
        <v>1840</v>
      </c>
      <c r="G129" s="6">
        <f t="shared" ref="G129" si="39">SUM(G127:G128)</f>
        <v>2073</v>
      </c>
      <c r="H129" s="6">
        <f t="shared" ref="H129:N129" si="40">SUM(H127:H128)</f>
        <v>1970</v>
      </c>
      <c r="I129" s="6">
        <f t="shared" si="40"/>
        <v>2140</v>
      </c>
      <c r="J129" s="40">
        <f t="shared" si="40"/>
        <v>0</v>
      </c>
      <c r="K129" s="40">
        <f t="shared" si="40"/>
        <v>0</v>
      </c>
      <c r="L129" s="40">
        <f t="shared" si="40"/>
        <v>0</v>
      </c>
      <c r="M129" s="40">
        <f t="shared" si="40"/>
        <v>0</v>
      </c>
      <c r="N129" s="40">
        <f t="shared" si="40"/>
        <v>0</v>
      </c>
      <c r="O129" s="6">
        <f>SUM(C129:N129)</f>
        <v>13052</v>
      </c>
    </row>
    <row r="130" spans="1:15" x14ac:dyDescent="0.2">
      <c r="A130" s="5"/>
      <c r="B130" s="5" t="s">
        <v>20</v>
      </c>
      <c r="C130" s="6">
        <v>66</v>
      </c>
      <c r="D130" s="6">
        <v>69</v>
      </c>
      <c r="E130" s="6">
        <v>88</v>
      </c>
      <c r="F130" s="6">
        <v>74</v>
      </c>
      <c r="G130" s="6">
        <v>74</v>
      </c>
      <c r="H130" s="6">
        <v>70</v>
      </c>
      <c r="I130" s="6">
        <v>88</v>
      </c>
      <c r="J130" s="6"/>
      <c r="K130" s="6"/>
      <c r="L130" s="6"/>
      <c r="M130" s="6"/>
      <c r="N130" s="6"/>
      <c r="O130" s="6">
        <f>SUM(C130:N130)</f>
        <v>529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38">
        <v>202</v>
      </c>
      <c r="E133" s="6">
        <v>257</v>
      </c>
      <c r="F133" s="6">
        <v>202</v>
      </c>
      <c r="G133" s="6">
        <v>148</v>
      </c>
      <c r="H133" s="6">
        <v>131</v>
      </c>
      <c r="I133" s="6">
        <v>167</v>
      </c>
      <c r="J133" s="6"/>
      <c r="K133" s="6"/>
      <c r="L133" s="6"/>
      <c r="M133" s="6"/>
      <c r="N133" s="6"/>
      <c r="O133" s="6">
        <f>SUM(C133:N133)</f>
        <v>1429</v>
      </c>
    </row>
    <row r="134" spans="1:15" x14ac:dyDescent="0.2">
      <c r="A134" s="31" t="s">
        <v>39</v>
      </c>
      <c r="B134" s="5" t="s">
        <v>19</v>
      </c>
      <c r="C134" s="6">
        <v>287</v>
      </c>
      <c r="D134" s="38">
        <v>183</v>
      </c>
      <c r="E134" s="6">
        <v>253</v>
      </c>
      <c r="F134" s="6">
        <v>196</v>
      </c>
      <c r="G134" s="6">
        <v>133</v>
      </c>
      <c r="H134" s="6">
        <v>136</v>
      </c>
      <c r="I134" s="6">
        <v>156</v>
      </c>
      <c r="J134" s="6"/>
      <c r="K134" s="6"/>
      <c r="L134" s="6"/>
      <c r="M134" s="6"/>
      <c r="N134" s="6"/>
      <c r="O134" s="6">
        <f>SUM(C134:N134)</f>
        <v>1344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>
        <f>SUM(E133:E134)</f>
        <v>510</v>
      </c>
      <c r="F135" s="6">
        <f>SUM(F133:F134)</f>
        <v>398</v>
      </c>
      <c r="G135" s="6">
        <f t="shared" ref="G135" si="41">SUM(G133:G134)</f>
        <v>281</v>
      </c>
      <c r="H135" s="6">
        <f t="shared" ref="H135:N135" si="42">SUM(H133:H134)</f>
        <v>267</v>
      </c>
      <c r="I135" s="6">
        <f t="shared" si="42"/>
        <v>323</v>
      </c>
      <c r="J135" s="40">
        <f t="shared" si="42"/>
        <v>0</v>
      </c>
      <c r="K135" s="40">
        <f t="shared" si="42"/>
        <v>0</v>
      </c>
      <c r="L135" s="40">
        <f t="shared" si="42"/>
        <v>0</v>
      </c>
      <c r="M135" s="40">
        <f t="shared" si="42"/>
        <v>0</v>
      </c>
      <c r="N135" s="40">
        <f t="shared" si="42"/>
        <v>0</v>
      </c>
      <c r="O135" s="6">
        <f>SUM(C135:N135)</f>
        <v>2773</v>
      </c>
    </row>
    <row r="136" spans="1:15" x14ac:dyDescent="0.2">
      <c r="A136" s="31" t="s">
        <v>30</v>
      </c>
      <c r="B136" s="5" t="s">
        <v>20</v>
      </c>
      <c r="C136" s="6">
        <v>309</v>
      </c>
      <c r="D136" s="6">
        <v>279</v>
      </c>
      <c r="E136" s="6">
        <v>263</v>
      </c>
      <c r="F136" s="6">
        <v>172</v>
      </c>
      <c r="G136" s="6">
        <v>225</v>
      </c>
      <c r="H136" s="6">
        <v>180</v>
      </c>
      <c r="I136" s="6">
        <v>193</v>
      </c>
      <c r="J136" s="6"/>
      <c r="K136" s="6"/>
      <c r="L136" s="6"/>
      <c r="M136" s="6"/>
      <c r="N136" s="6"/>
      <c r="O136" s="6">
        <f>SUM(C136:N136)</f>
        <v>1621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38">
        <v>19</v>
      </c>
      <c r="E139" s="6">
        <v>43</v>
      </c>
      <c r="F139" s="6">
        <v>24</v>
      </c>
      <c r="G139" s="6">
        <v>12</v>
      </c>
      <c r="H139" s="6">
        <v>32</v>
      </c>
      <c r="I139" s="6">
        <v>8</v>
      </c>
      <c r="J139" s="6"/>
      <c r="K139" s="6"/>
      <c r="L139" s="6"/>
      <c r="M139" s="6"/>
      <c r="N139" s="6"/>
      <c r="O139" s="6">
        <f>SUM(C139:N139)</f>
        <v>161</v>
      </c>
    </row>
    <row r="140" spans="1:15" x14ac:dyDescent="0.2">
      <c r="A140" s="31" t="s">
        <v>41</v>
      </c>
      <c r="B140" s="5" t="s">
        <v>19</v>
      </c>
      <c r="C140" s="6">
        <v>49</v>
      </c>
      <c r="D140" s="38">
        <v>19</v>
      </c>
      <c r="E140" s="6">
        <v>51</v>
      </c>
      <c r="F140" s="6">
        <v>25</v>
      </c>
      <c r="G140" s="6">
        <v>19</v>
      </c>
      <c r="H140" s="6">
        <v>6</v>
      </c>
      <c r="I140" s="6">
        <v>4</v>
      </c>
      <c r="J140" s="6"/>
      <c r="K140" s="6"/>
      <c r="L140" s="6"/>
      <c r="M140" s="6"/>
      <c r="N140" s="6"/>
      <c r="O140" s="6">
        <f>SUM(C140:N140)</f>
        <v>173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>
        <f>SUM(E139:E140)</f>
        <v>94</v>
      </c>
      <c r="F141" s="6">
        <f>SUM(F139:F140)</f>
        <v>49</v>
      </c>
      <c r="G141" s="6">
        <f t="shared" ref="G141" si="43">SUM(G139:G140)</f>
        <v>31</v>
      </c>
      <c r="H141" s="6">
        <f t="shared" ref="H141:N141" si="44">SUM(H139:H140)</f>
        <v>38</v>
      </c>
      <c r="I141" s="6">
        <f t="shared" si="44"/>
        <v>12</v>
      </c>
      <c r="J141" s="40">
        <f t="shared" si="44"/>
        <v>0</v>
      </c>
      <c r="K141" s="40">
        <f t="shared" si="44"/>
        <v>0</v>
      </c>
      <c r="L141" s="40">
        <f t="shared" si="44"/>
        <v>0</v>
      </c>
      <c r="M141" s="40">
        <f t="shared" si="44"/>
        <v>0</v>
      </c>
      <c r="N141" s="40">
        <f t="shared" si="44"/>
        <v>0</v>
      </c>
      <c r="O141" s="6">
        <f>SUM(C141:N141)</f>
        <v>334</v>
      </c>
    </row>
    <row r="142" spans="1:15" x14ac:dyDescent="0.2">
      <c r="A142" s="5"/>
      <c r="B142" s="5" t="s">
        <v>20</v>
      </c>
      <c r="C142" s="6">
        <v>28</v>
      </c>
      <c r="D142" s="6">
        <v>18</v>
      </c>
      <c r="E142" s="6">
        <v>15</v>
      </c>
      <c r="F142" s="6">
        <v>17</v>
      </c>
      <c r="G142" s="6">
        <v>5</v>
      </c>
      <c r="H142" s="6">
        <v>15</v>
      </c>
      <c r="I142" s="6">
        <v>5</v>
      </c>
      <c r="J142" s="6"/>
      <c r="K142" s="6"/>
      <c r="L142" s="6"/>
      <c r="M142" s="6"/>
      <c r="N142" s="6"/>
      <c r="O142" s="6">
        <f>SUM(C142:N142)</f>
        <v>103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45">+C56+C105</f>
        <v>509215</v>
      </c>
      <c r="D152" s="11">
        <f t="shared" si="45"/>
        <v>408474</v>
      </c>
      <c r="E152" s="11">
        <f t="shared" si="45"/>
        <v>454561</v>
      </c>
      <c r="F152" s="11">
        <f t="shared" si="45"/>
        <v>445161</v>
      </c>
      <c r="G152" s="11">
        <f t="shared" si="45"/>
        <v>446701</v>
      </c>
      <c r="H152" s="11">
        <f t="shared" si="45"/>
        <v>489521</v>
      </c>
      <c r="I152" s="11">
        <f t="shared" si="45"/>
        <v>552831</v>
      </c>
      <c r="J152" s="11">
        <f t="shared" si="45"/>
        <v>0</v>
      </c>
      <c r="K152" s="11">
        <f t="shared" si="45"/>
        <v>0</v>
      </c>
      <c r="L152" s="11">
        <f t="shared" si="45"/>
        <v>0</v>
      </c>
      <c r="M152" s="11">
        <f t="shared" si="45"/>
        <v>0</v>
      </c>
      <c r="N152" s="11">
        <f t="shared" si="45"/>
        <v>0</v>
      </c>
      <c r="O152" s="8"/>
    </row>
    <row r="153" spans="2:15" x14ac:dyDescent="0.2">
      <c r="B153" s="9" t="s">
        <v>26</v>
      </c>
      <c r="C153" s="11">
        <f t="shared" ref="C153:N153" si="46">+C62+C111</f>
        <v>114916</v>
      </c>
      <c r="D153" s="11">
        <f t="shared" si="46"/>
        <v>110256</v>
      </c>
      <c r="E153" s="11">
        <f t="shared" si="46"/>
        <v>119137</v>
      </c>
      <c r="F153" s="11">
        <f t="shared" si="46"/>
        <v>90998</v>
      </c>
      <c r="G153" s="11">
        <f t="shared" si="46"/>
        <v>49909</v>
      </c>
      <c r="H153" s="11">
        <f t="shared" si="46"/>
        <v>45732</v>
      </c>
      <c r="I153" s="11">
        <f t="shared" si="46"/>
        <v>58381</v>
      </c>
      <c r="J153" s="11">
        <f t="shared" si="46"/>
        <v>0</v>
      </c>
      <c r="K153" s="11">
        <f t="shared" si="46"/>
        <v>0</v>
      </c>
      <c r="L153" s="11">
        <f t="shared" si="46"/>
        <v>0</v>
      </c>
      <c r="M153" s="11">
        <f t="shared" si="46"/>
        <v>0</v>
      </c>
      <c r="N153" s="11">
        <f t="shared" si="46"/>
        <v>0</v>
      </c>
      <c r="O153" s="8"/>
    </row>
    <row r="154" spans="2:15" x14ac:dyDescent="0.2">
      <c r="B154" s="9" t="s">
        <v>27</v>
      </c>
      <c r="C154" s="11">
        <f t="shared" ref="C154:N154" si="47">+C68+C117</f>
        <v>931933</v>
      </c>
      <c r="D154" s="11">
        <f t="shared" si="47"/>
        <v>894698</v>
      </c>
      <c r="E154" s="11">
        <f t="shared" si="47"/>
        <v>1020873</v>
      </c>
      <c r="F154" s="11">
        <f t="shared" si="47"/>
        <v>894451</v>
      </c>
      <c r="G154" s="11">
        <f t="shared" si="47"/>
        <v>801856</v>
      </c>
      <c r="H154" s="11">
        <f t="shared" si="47"/>
        <v>858659</v>
      </c>
      <c r="I154" s="11">
        <f t="shared" si="47"/>
        <v>931105</v>
      </c>
      <c r="J154" s="11">
        <f t="shared" si="47"/>
        <v>0</v>
      </c>
      <c r="K154" s="11">
        <f t="shared" si="47"/>
        <v>0</v>
      </c>
      <c r="L154" s="11">
        <f t="shared" si="47"/>
        <v>0</v>
      </c>
      <c r="M154" s="11">
        <f t="shared" si="47"/>
        <v>0</v>
      </c>
      <c r="N154" s="11">
        <f t="shared" si="47"/>
        <v>0</v>
      </c>
      <c r="O154" s="8"/>
    </row>
    <row r="155" spans="2:15" x14ac:dyDescent="0.2">
      <c r="B155" s="9" t="s">
        <v>28</v>
      </c>
      <c r="C155" s="11">
        <f t="shared" ref="C155:N155" si="48">+C74+C123</f>
        <v>16298</v>
      </c>
      <c r="D155" s="11">
        <f t="shared" si="48"/>
        <v>15749</v>
      </c>
      <c r="E155" s="11">
        <f t="shared" si="48"/>
        <v>18511</v>
      </c>
      <c r="F155" s="11">
        <f t="shared" si="48"/>
        <v>10809</v>
      </c>
      <c r="G155" s="11">
        <f t="shared" si="48"/>
        <v>7119</v>
      </c>
      <c r="H155" s="11">
        <f t="shared" si="48"/>
        <v>8303</v>
      </c>
      <c r="I155" s="11">
        <f t="shared" si="48"/>
        <v>12242</v>
      </c>
      <c r="J155" s="11">
        <f t="shared" si="48"/>
        <v>0</v>
      </c>
      <c r="K155" s="11">
        <f t="shared" si="48"/>
        <v>0</v>
      </c>
      <c r="L155" s="11">
        <f t="shared" si="48"/>
        <v>0</v>
      </c>
      <c r="M155" s="11">
        <f t="shared" si="48"/>
        <v>0</v>
      </c>
      <c r="N155" s="11">
        <f t="shared" si="48"/>
        <v>0</v>
      </c>
      <c r="O155" s="8"/>
    </row>
    <row r="156" spans="2:15" x14ac:dyDescent="0.2">
      <c r="B156" s="9" t="s">
        <v>29</v>
      </c>
      <c r="C156" s="11">
        <f t="shared" ref="C156:N156" si="49">+C80+C129</f>
        <v>187895</v>
      </c>
      <c r="D156" s="11">
        <f t="shared" si="49"/>
        <v>158277</v>
      </c>
      <c r="E156" s="11">
        <f t="shared" si="49"/>
        <v>183465</v>
      </c>
      <c r="F156" s="11">
        <f t="shared" si="49"/>
        <v>171716</v>
      </c>
      <c r="G156" s="11">
        <f t="shared" si="49"/>
        <v>178412</v>
      </c>
      <c r="H156" s="11">
        <f t="shared" si="49"/>
        <v>206564</v>
      </c>
      <c r="I156" s="11">
        <f t="shared" si="49"/>
        <v>237472</v>
      </c>
      <c r="J156" s="11">
        <f t="shared" si="49"/>
        <v>0</v>
      </c>
      <c r="K156" s="11">
        <f t="shared" si="49"/>
        <v>0</v>
      </c>
      <c r="L156" s="11">
        <f t="shared" si="49"/>
        <v>0</v>
      </c>
      <c r="M156" s="11">
        <f t="shared" si="49"/>
        <v>0</v>
      </c>
      <c r="N156" s="11">
        <f t="shared" si="49"/>
        <v>0</v>
      </c>
      <c r="O156" s="8"/>
    </row>
    <row r="157" spans="2:15" x14ac:dyDescent="0.2">
      <c r="B157" s="9" t="s">
        <v>30</v>
      </c>
      <c r="C157" s="11">
        <f t="shared" ref="C157:N157" si="50">+C86+C135</f>
        <v>7470</v>
      </c>
      <c r="D157" s="11">
        <f t="shared" si="50"/>
        <v>6065</v>
      </c>
      <c r="E157" s="11">
        <f t="shared" si="50"/>
        <v>3802</v>
      </c>
      <c r="F157" s="11">
        <f t="shared" si="50"/>
        <v>3522</v>
      </c>
      <c r="G157" s="11">
        <f t="shared" si="50"/>
        <v>3327</v>
      </c>
      <c r="H157" s="11">
        <f t="shared" si="50"/>
        <v>3544</v>
      </c>
      <c r="I157" s="11">
        <f t="shared" si="50"/>
        <v>4339</v>
      </c>
      <c r="J157" s="11">
        <f t="shared" si="50"/>
        <v>0</v>
      </c>
      <c r="K157" s="11">
        <f>+K86+K135</f>
        <v>0</v>
      </c>
      <c r="L157" s="11">
        <f t="shared" si="50"/>
        <v>0</v>
      </c>
      <c r="M157" s="11">
        <f t="shared" si="50"/>
        <v>0</v>
      </c>
      <c r="N157" s="11">
        <f t="shared" si="50"/>
        <v>0</v>
      </c>
      <c r="O157" s="8"/>
    </row>
    <row r="158" spans="2:15" x14ac:dyDescent="0.2">
      <c r="B158" s="9" t="s">
        <v>31</v>
      </c>
      <c r="C158" s="11">
        <f t="shared" ref="C158:N158" si="51">+C92+C141</f>
        <v>11162</v>
      </c>
      <c r="D158" s="11">
        <f t="shared" si="51"/>
        <v>12744</v>
      </c>
      <c r="E158" s="11">
        <f t="shared" si="51"/>
        <v>14383</v>
      </c>
      <c r="F158" s="11">
        <f t="shared" si="51"/>
        <v>9816</v>
      </c>
      <c r="G158" s="11">
        <f t="shared" si="51"/>
        <v>4685</v>
      </c>
      <c r="H158" s="11">
        <f t="shared" si="51"/>
        <v>3865</v>
      </c>
      <c r="I158" s="11">
        <f t="shared" si="51"/>
        <v>7655</v>
      </c>
      <c r="J158" s="11">
        <f t="shared" si="51"/>
        <v>0</v>
      </c>
      <c r="K158" s="11">
        <f t="shared" si="51"/>
        <v>0</v>
      </c>
      <c r="L158" s="11">
        <f t="shared" si="51"/>
        <v>0</v>
      </c>
      <c r="M158" s="11">
        <f t="shared" si="51"/>
        <v>0</v>
      </c>
      <c r="N158" s="11">
        <f t="shared" si="51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6">
        <v>3029125</v>
      </c>
      <c r="E177" s="26">
        <f>+O105+O56</f>
        <v>3306464</v>
      </c>
      <c r="H177" s="8"/>
    </row>
    <row r="178" spans="3:9" x14ac:dyDescent="0.2">
      <c r="C178" s="9" t="s">
        <v>26</v>
      </c>
      <c r="D178" s="26">
        <v>459500</v>
      </c>
      <c r="E178" s="26">
        <f>+O111+O62</f>
        <v>589329</v>
      </c>
      <c r="H178" s="8"/>
      <c r="I178" s="23"/>
    </row>
    <row r="179" spans="3:9" x14ac:dyDescent="0.2">
      <c r="C179" s="9" t="s">
        <v>27</v>
      </c>
      <c r="D179" s="26">
        <v>5720284</v>
      </c>
      <c r="E179" s="26">
        <f>+O117+O68</f>
        <v>6333575</v>
      </c>
      <c r="H179" s="8"/>
      <c r="I179" s="23"/>
    </row>
    <row r="180" spans="3:9" x14ac:dyDescent="0.2">
      <c r="C180" s="9" t="s">
        <v>28</v>
      </c>
      <c r="D180" s="26">
        <v>96622</v>
      </c>
      <c r="E180" s="26">
        <f>+O123+O74</f>
        <v>89031</v>
      </c>
      <c r="H180" s="8"/>
      <c r="I180" s="23"/>
    </row>
    <row r="181" spans="3:9" x14ac:dyDescent="0.2">
      <c r="C181" s="9" t="s">
        <v>29</v>
      </c>
      <c r="D181" s="26">
        <v>1181006</v>
      </c>
      <c r="E181" s="26">
        <f>+O129+O80</f>
        <v>1323801</v>
      </c>
      <c r="H181" s="8"/>
      <c r="I181" s="23"/>
    </row>
    <row r="182" spans="3:9" x14ac:dyDescent="0.2">
      <c r="C182" s="9" t="s">
        <v>30</v>
      </c>
      <c r="D182" s="26">
        <v>52501</v>
      </c>
      <c r="E182" s="26">
        <f>+O135+O86</f>
        <v>32069</v>
      </c>
      <c r="H182" s="8"/>
      <c r="I182" s="23"/>
    </row>
    <row r="183" spans="3:9" x14ac:dyDescent="0.2">
      <c r="C183" s="9" t="s">
        <v>31</v>
      </c>
      <c r="D183" s="26">
        <v>83737</v>
      </c>
      <c r="E183" s="26">
        <f>+O141+O92</f>
        <v>64310</v>
      </c>
      <c r="H183" s="8"/>
      <c r="I183" s="23"/>
    </row>
    <row r="184" spans="3:9" ht="13.5" thickBot="1" x14ac:dyDescent="0.25">
      <c r="C184" s="33" t="s">
        <v>85</v>
      </c>
      <c r="D184" s="34">
        <f>SUM(D177:D183)</f>
        <v>10622775</v>
      </c>
      <c r="E184" s="34">
        <f>SUM(E177:E183)</f>
        <v>11738579</v>
      </c>
      <c r="F184" s="24">
        <f>+E184/D184-1</f>
        <v>0.10503884342838843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0" t="s">
        <v>76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2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6"/>
      <c r="K201" s="10"/>
      <c r="L201" s="10"/>
      <c r="M201" s="10"/>
      <c r="N201" s="10"/>
      <c r="O201" s="6">
        <f>SUM(C201:N201)</f>
        <v>17208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6"/>
      <c r="K202" s="10"/>
      <c r="L202" s="10"/>
      <c r="M202" s="10"/>
      <c r="N202" s="10"/>
      <c r="O202" s="6">
        <f>SUM(C202:N202)</f>
        <v>17662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2">SUM(D201:D202)</f>
        <v>5065</v>
      </c>
      <c r="E203" s="10">
        <f t="shared" si="52"/>
        <v>6019</v>
      </c>
      <c r="F203" s="6">
        <f>SUM(F201:F202)</f>
        <v>5252</v>
      </c>
      <c r="G203" s="6">
        <f>SUM(G201:G202)</f>
        <v>4810</v>
      </c>
      <c r="H203" s="40">
        <f t="shared" ref="H203:N203" si="53">SUM(H201:H202)</f>
        <v>4478</v>
      </c>
      <c r="I203" s="10">
        <f t="shared" si="53"/>
        <v>4350</v>
      </c>
      <c r="J203" s="40">
        <f t="shared" si="53"/>
        <v>0</v>
      </c>
      <c r="K203" s="40">
        <f t="shared" si="53"/>
        <v>0</v>
      </c>
      <c r="L203" s="40">
        <f t="shared" si="53"/>
        <v>0</v>
      </c>
      <c r="M203" s="40">
        <f t="shared" si="53"/>
        <v>0</v>
      </c>
      <c r="N203" s="40">
        <f t="shared" si="53"/>
        <v>0</v>
      </c>
      <c r="O203" s="6">
        <f>SUM(O201:O202)</f>
        <v>34870</v>
      </c>
    </row>
    <row r="204" spans="1:15" x14ac:dyDescent="0.2">
      <c r="O204" s="12"/>
    </row>
    <row r="205" spans="1:15" x14ac:dyDescent="0.2">
      <c r="A205" s="49" t="s">
        <v>79</v>
      </c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8">
        <v>77</v>
      </c>
      <c r="E207" s="10">
        <v>93</v>
      </c>
      <c r="F207" s="10">
        <v>54</v>
      </c>
      <c r="G207" s="10">
        <v>65</v>
      </c>
      <c r="H207" s="44">
        <v>54</v>
      </c>
      <c r="I207" s="10">
        <v>44</v>
      </c>
      <c r="J207" s="6"/>
      <c r="K207" s="10"/>
      <c r="L207" s="10"/>
      <c r="M207" s="10"/>
      <c r="N207" s="10"/>
      <c r="O207" s="6">
        <f>SUM(C207:N207)</f>
        <v>478</v>
      </c>
    </row>
    <row r="208" spans="1:15" x14ac:dyDescent="0.2">
      <c r="A208" s="7" t="s">
        <v>61</v>
      </c>
      <c r="B208" s="5" t="s">
        <v>60</v>
      </c>
      <c r="C208" s="10">
        <v>92</v>
      </c>
      <c r="D208" s="38">
        <v>74</v>
      </c>
      <c r="E208" s="10">
        <v>84</v>
      </c>
      <c r="F208" s="10">
        <v>56</v>
      </c>
      <c r="G208" s="10">
        <v>62</v>
      </c>
      <c r="H208" s="44">
        <v>50</v>
      </c>
      <c r="I208" s="10">
        <v>45</v>
      </c>
      <c r="J208" s="6"/>
      <c r="K208" s="10"/>
      <c r="L208" s="10"/>
      <c r="M208" s="10"/>
      <c r="N208" s="10"/>
      <c r="O208" s="6">
        <f>SUM(C208:N208)</f>
        <v>463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44">
        <f t="shared" ref="H209:N209" si="54">SUM(H207:H208)</f>
        <v>104</v>
      </c>
      <c r="I209" s="10">
        <f t="shared" si="54"/>
        <v>89</v>
      </c>
      <c r="J209" s="40">
        <f t="shared" si="54"/>
        <v>0</v>
      </c>
      <c r="K209" s="40">
        <f t="shared" si="54"/>
        <v>0</v>
      </c>
      <c r="L209" s="40">
        <f t="shared" si="54"/>
        <v>0</v>
      </c>
      <c r="M209" s="40">
        <f t="shared" si="54"/>
        <v>0</v>
      </c>
      <c r="N209" s="40">
        <f t="shared" si="54"/>
        <v>0</v>
      </c>
      <c r="O209" s="6">
        <f>SUM(O207:O208)</f>
        <v>941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9" t="s">
        <v>80</v>
      </c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8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6"/>
      <c r="K213" s="10"/>
      <c r="L213" s="10"/>
      <c r="M213" s="10"/>
      <c r="N213" s="10"/>
      <c r="O213" s="6">
        <f>SUM(C213:N213)</f>
        <v>596</v>
      </c>
    </row>
    <row r="214" spans="1:15" x14ac:dyDescent="0.2">
      <c r="A214" s="7" t="s">
        <v>64</v>
      </c>
      <c r="B214" s="5" t="s">
        <v>60</v>
      </c>
      <c r="C214" s="10">
        <v>77</v>
      </c>
      <c r="D214" s="38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6"/>
      <c r="K214" s="10"/>
      <c r="L214" s="10"/>
      <c r="M214" s="10"/>
      <c r="N214" s="10"/>
      <c r="O214" s="6">
        <f>SUM(C214:N214)</f>
        <v>589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40">
        <f t="shared" ref="H215:N215" si="55">SUM(H213:H214)</f>
        <v>166</v>
      </c>
      <c r="I215" s="10">
        <f t="shared" si="55"/>
        <v>179</v>
      </c>
      <c r="J215" s="40">
        <f t="shared" si="55"/>
        <v>0</v>
      </c>
      <c r="K215" s="40">
        <f t="shared" si="55"/>
        <v>0</v>
      </c>
      <c r="L215" s="40">
        <f t="shared" si="55"/>
        <v>0</v>
      </c>
      <c r="M215" s="40">
        <f t="shared" si="55"/>
        <v>0</v>
      </c>
      <c r="N215" s="40">
        <f t="shared" si="55"/>
        <v>0</v>
      </c>
      <c r="O215" s="6">
        <f>SUM(O213:O214)</f>
        <v>1185</v>
      </c>
    </row>
    <row r="217" spans="1:15" x14ac:dyDescent="0.2">
      <c r="A217" s="49" t="s">
        <v>81</v>
      </c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8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6"/>
      <c r="K219" s="10"/>
      <c r="L219" s="10"/>
      <c r="M219" s="10"/>
      <c r="N219" s="10"/>
      <c r="O219" s="6">
        <f>SUM(C219:N219)</f>
        <v>1062</v>
      </c>
    </row>
    <row r="220" spans="1:15" x14ac:dyDescent="0.2">
      <c r="A220" s="7" t="s">
        <v>64</v>
      </c>
      <c r="B220" s="5" t="s">
        <v>60</v>
      </c>
      <c r="C220" s="10">
        <v>146</v>
      </c>
      <c r="D220" s="38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6"/>
      <c r="K220" s="10"/>
      <c r="L220" s="10"/>
      <c r="M220" s="10"/>
      <c r="N220" s="10"/>
      <c r="O220" s="6">
        <f>SUM(C220:N220)</f>
        <v>1068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40">
        <f t="shared" ref="H221:N221" si="56">SUM(H219:H220)</f>
        <v>295</v>
      </c>
      <c r="I221" s="10">
        <f t="shared" si="56"/>
        <v>324</v>
      </c>
      <c r="J221" s="40">
        <f t="shared" si="56"/>
        <v>0</v>
      </c>
      <c r="K221" s="40">
        <f t="shared" si="56"/>
        <v>0</v>
      </c>
      <c r="L221" s="40">
        <f t="shared" si="56"/>
        <v>0</v>
      </c>
      <c r="M221" s="40">
        <f t="shared" si="56"/>
        <v>0</v>
      </c>
      <c r="N221" s="40">
        <f t="shared" si="56"/>
        <v>0</v>
      </c>
      <c r="O221" s="6">
        <f>SUM(O219:O220)</f>
        <v>2130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">
      <c r="A231" s="1" t="s">
        <v>72</v>
      </c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</row>
    <row r="232" spans="1:24" ht="15.75" x14ac:dyDescent="0.2">
      <c r="A232" s="1" t="s">
        <v>73</v>
      </c>
      <c r="G232" s="37"/>
    </row>
    <row r="233" spans="1:24" ht="15.75" x14ac:dyDescent="0.2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.75" x14ac:dyDescent="0.2">
      <c r="O234" s="37"/>
    </row>
    <row r="238" spans="1:24" ht="14.25" x14ac:dyDescent="0.2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2024-08-08T18:38:27Z</cp:lastPrinted>
  <dcterms:created xsi:type="dcterms:W3CDTF">2019-02-07T13:08:48Z</dcterms:created>
  <dcterms:modified xsi:type="dcterms:W3CDTF">2024-08-08T18:40:05Z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