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90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Hoja1!$A$5:$T$37</definedName>
  </definedNames>
  <calcPr calcId="145621"/>
</workbook>
</file>

<file path=xl/calcChain.xml><?xml version="1.0" encoding="utf-8"?>
<calcChain xmlns="http://schemas.openxmlformats.org/spreadsheetml/2006/main">
  <c r="Q37" i="1" l="1"/>
  <c r="Q36" i="1"/>
  <c r="Q34" i="1"/>
  <c r="Q35" i="1"/>
  <c r="Q33" i="1"/>
  <c r="Q31" i="1"/>
  <c r="Q30" i="1"/>
  <c r="Q27" i="1"/>
  <c r="Q26" i="1"/>
  <c r="Q25" i="1"/>
  <c r="Q24" i="1"/>
  <c r="Q23" i="1"/>
  <c r="Q17" i="1"/>
  <c r="Q18" i="1"/>
  <c r="Q15" i="1"/>
  <c r="Q12" i="1"/>
  <c r="Q14" i="1"/>
  <c r="Q13" i="1"/>
  <c r="Q32" i="1"/>
  <c r="Q29" i="1"/>
  <c r="Q28" i="1"/>
  <c r="Q22" i="1"/>
  <c r="Q21" i="1"/>
  <c r="Q20" i="1"/>
  <c r="Q19" i="1"/>
  <c r="Q16" i="1"/>
  <c r="Q11" i="1"/>
  <c r="Q10" i="1"/>
  <c r="L56" i="1" l="1"/>
  <c r="L49" i="1"/>
</calcChain>
</file>

<file path=xl/sharedStrings.xml><?xml version="1.0" encoding="utf-8"?>
<sst xmlns="http://schemas.openxmlformats.org/spreadsheetml/2006/main" count="161" uniqueCount="70">
  <si>
    <t>Instituto Dominicano de Aviación Civil</t>
  </si>
  <si>
    <t>Informe de Seguimiento al Plan Estratégico Institucional 2021-2024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</si>
  <si>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</si>
  <si>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</si>
  <si>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</si>
  <si>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</si>
  <si>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</si>
  <si>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</si>
  <si>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</si>
  <si>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</si>
  <si>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</si>
  <si>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</si>
  <si>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</si>
  <si>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</si>
  <si>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</si>
  <si>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</si>
  <si>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</si>
  <si>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 xml:space="preserve">1.5 Implementar al 100% el programa de entrenamiento y desarrollo dirigido a los inspectores para la toma de decisiones basada en riesgos y del personal técnico en sentido general. 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</si>
  <si>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</si>
  <si>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</si>
  <si>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</si>
  <si>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</si>
  <si>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</si>
  <si>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</si>
  <si>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N/A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</si>
  <si>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</si>
  <si>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</si>
  <si>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</si>
  <si>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</si>
  <si>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2.8 Fortalecer la cultura de seguridad de la información en 100% de los colaboradores al 2024.</t>
  </si>
  <si>
    <t>2.9 Objetivo específico: Garantizar el 100% de la integridad,  confidencialidad y  disponibilidad de los activos de información del IDAC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</si>
  <si>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</si>
  <si>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</si>
  <si>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</si>
  <si>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</si>
  <si>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</si>
  <si>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</si>
  <si>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</si>
  <si>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</si>
  <si>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</si>
  <si>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</si>
  <si>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</si>
  <si>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</si>
  <si>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</si>
  <si>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</si>
  <si>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</si>
  <si>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</si>
  <si>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</si>
  <si>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</si>
  <si>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</si>
  <si>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</si>
  <si>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</si>
  <si>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</si>
  <si>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</si>
  <si>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</si>
  <si>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</si>
  <si>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</si>
  <si>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</si>
  <si>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</si>
  <si>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</si>
  <si>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</si>
  <si>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</si>
  <si>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No aplica para este periodo</t>
  </si>
  <si>
    <t>Total cumplimiento a la fecha:</t>
  </si>
  <si>
    <t>POA 2024
Período Enero - Marzo 2024</t>
  </si>
  <si>
    <t xml:space="preserve">Los resultados obtenidos fueron de acuerdo con el progreso esperado a la fecha </t>
  </si>
  <si>
    <t>Los resultados obtenidos no cumplieron con las expectativas y se tomaron medidas para mejorarlos</t>
  </si>
  <si>
    <t>Los resultados obtenidos cumplieron con las expectativas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</si>
  <si>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45.43%</t>
    </r>
    <r>
      <rPr>
        <sz val="12"/>
        <rFont val="Times New Roman"/>
        <family val="1"/>
      </rPr>
      <t xml:space="preserve"> de un 100% esperado para final de Junio 2024.</t>
    </r>
  </si>
  <si>
    <r>
      <rPr>
        <b/>
        <sz val="12"/>
        <rFont val="Times New Roman"/>
        <family val="1"/>
      </rPr>
      <t>Fecha:</t>
    </r>
    <r>
      <rPr>
        <sz val="12"/>
        <rFont val="Times New Roman"/>
        <family val="1"/>
      </rPr>
      <t xml:space="preserve"> 9/7/2024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</si>
</sst>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1" applyNumberFormat="1" applyFont="1"/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Fill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1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79630</xdr:colOff>
      <xdr:row>0</xdr:row>
      <xdr:rowOff>59531</xdr:rowOff>
    </xdr:from>
    <xdr:to>
      <xdr:col>8</xdr:col>
      <xdr:colOff>815353</xdr:colOff>
      <xdr:row>3</xdr:row>
      <xdr:rowOff>67840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4651630" y="59531"/>
          <a:ext cx="2259723" cy="57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tabSelected="1" topLeftCell="A4" zoomScale="65" zoomScaleNormal="65" workbookViewId="0">
      <pane ySplit="6" topLeftCell="A10" activePane="bottomLeft" state="frozen"/>
      <selection activeCell="A4" sqref="A4"/>
      <selection pane="bottomLeft" activeCell="A10" sqref="A10:B10"/>
    </sheetView>
  </sheetViews>
  <sheetFormatPr baseColWidth="10" defaultRowHeight="15" x14ac:dyDescent="0.25"/>
  <cols>
    <col min="9" max="9" width="14.85546875" customWidth="1"/>
    <col min="10" max="10" width="2.140625" customWidth="1"/>
    <col min="11" max="11" width="1.5703125" customWidth="1"/>
    <col min="12" max="12" width="1.42578125" customWidth="1"/>
    <col min="13" max="13" width="14.5703125" customWidth="1"/>
    <col min="25" max="25" width="17" customWidth="1"/>
  </cols>
  <sheetData>
    <row r="1" spans="1:25" ht="1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66" t="s">
        <v>66</v>
      </c>
      <c r="S1" s="66"/>
      <c r="T1" s="66"/>
      <c r="U1" s="66"/>
      <c r="V1" s="66"/>
      <c r="W1" s="66"/>
      <c r="X1" s="66"/>
      <c r="Y1" s="66"/>
    </row>
    <row r="2" spans="1:25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67" t="s">
        <v>62</v>
      </c>
      <c r="S2" s="67"/>
      <c r="T2" s="67"/>
      <c r="U2" s="67"/>
      <c r="V2" s="67"/>
      <c r="W2" s="67"/>
      <c r="X2" s="67"/>
      <c r="Y2" s="67"/>
    </row>
    <row r="3" spans="1:25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68" t="s">
        <v>65</v>
      </c>
      <c r="S3" s="69"/>
      <c r="T3" s="69"/>
      <c r="U3" s="69"/>
      <c r="V3" s="69"/>
      <c r="W3" s="69"/>
      <c r="X3" s="69"/>
      <c r="Y3" s="69"/>
    </row>
    <row r="4" spans="1:25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R4" s="1"/>
      <c r="S4" s="11"/>
      <c r="T4" s="11"/>
      <c r="U4" s="11"/>
      <c r="V4" s="11"/>
      <c r="W4" s="11"/>
      <c r="X4" s="11"/>
      <c r="Y4" s="11"/>
    </row>
    <row r="5" spans="1:25" ht="15.75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12"/>
      <c r="T5" s="12"/>
      <c r="U5" s="12"/>
      <c r="V5" s="12"/>
      <c r="W5" s="12"/>
      <c r="X5" s="12"/>
      <c r="Y5" s="12"/>
    </row>
    <row r="6" spans="1:25" ht="15.75" customHeight="1" x14ac:dyDescent="0.25">
      <c r="A6" s="71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11"/>
      <c r="T6" s="11"/>
      <c r="U6" s="11"/>
      <c r="V6" s="11"/>
      <c r="W6" s="11"/>
      <c r="X6" s="11"/>
      <c r="Y6" s="11"/>
    </row>
    <row r="7" spans="1:25" ht="15.75" x14ac:dyDescent="0.25">
      <c r="A7" s="71" t="s">
        <v>64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1"/>
      <c r="T7" s="1"/>
      <c r="U7" s="1"/>
    </row>
    <row r="8" spans="1:25" ht="53.25" customHeight="1" x14ac:dyDescent="0.25">
      <c r="A8" s="72" t="s">
        <v>68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  <c r="M8" s="75" t="s">
        <v>58</v>
      </c>
      <c r="N8" s="75"/>
      <c r="O8" s="75"/>
      <c r="P8" s="75"/>
      <c r="Q8" s="76" t="s">
        <v>69</v>
      </c>
      <c r="R8" s="76"/>
      <c r="S8" s="1"/>
      <c r="T8" s="1"/>
      <c r="U8" s="1"/>
    </row>
    <row r="9" spans="1:25" ht="60" customHeight="1" x14ac:dyDescent="0.25">
      <c r="A9" s="50" t="s">
        <v>2</v>
      </c>
      <c r="B9" s="51"/>
      <c r="C9" s="51" t="s">
        <v>3</v>
      </c>
      <c r="D9" s="51"/>
      <c r="E9" s="51"/>
      <c r="F9" s="51" t="s">
        <v>4</v>
      </c>
      <c r="G9" s="51"/>
      <c r="H9" s="51"/>
      <c r="I9" s="17" t="s">
        <v>5</v>
      </c>
      <c r="J9" s="77"/>
      <c r="K9" s="77"/>
      <c r="L9" s="18"/>
      <c r="M9" s="51" t="s">
        <v>60</v>
      </c>
      <c r="N9" s="51"/>
      <c r="O9" s="51" t="s">
        <v>59</v>
      </c>
      <c r="P9" s="51"/>
      <c r="Q9" s="17" t="s">
        <v>6</v>
      </c>
      <c r="R9" s="18"/>
      <c r="S9" s="17" t="s">
        <v>61</v>
      </c>
      <c r="T9" s="70"/>
      <c r="U9" s="1"/>
    </row>
    <row r="10" spans="1:25" ht="128.25" customHeight="1" x14ac:dyDescent="0.25">
      <c r="A10" s="20" t="s">
        <v>7</v>
      </c>
      <c r="B10" s="20"/>
      <c r="C10" s="24" t="s">
        <v>8</v>
      </c>
      <c r="D10" s="24"/>
      <c r="E10" s="24"/>
      <c r="F10" s="24" t="s">
        <v>9</v>
      </c>
      <c r="G10" s="24"/>
      <c r="H10" s="24"/>
      <c r="I10" s="21" t="s">
        <v>10</v>
      </c>
      <c r="J10" s="21"/>
      <c r="K10" s="21"/>
      <c r="L10" s="21"/>
      <c r="M10" s="22">
        <v>0.23910000000000001</v>
      </c>
      <c r="N10" s="23"/>
      <c r="O10" s="22">
        <v>8.6999999999999994E-2</v>
      </c>
      <c r="P10" s="23"/>
      <c r="Q10" s="16">
        <f>O10/M10</f>
        <v>0.36386449184441655</v>
      </c>
      <c r="R10" s="16"/>
      <c r="S10" s="64" t="s">
        <v>66</v>
      </c>
      <c r="T10" s="65"/>
      <c r="U10" s="1"/>
    </row>
    <row r="11" spans="1:25" ht="129" customHeight="1" x14ac:dyDescent="0.25">
      <c r="A11" s="20" t="s">
        <v>11</v>
      </c>
      <c r="B11" s="20"/>
      <c r="C11" s="24"/>
      <c r="D11" s="24"/>
      <c r="E11" s="24"/>
      <c r="F11" s="24"/>
      <c r="G11" s="24"/>
      <c r="H11" s="24"/>
      <c r="I11" s="21" t="s">
        <v>12</v>
      </c>
      <c r="J11" s="21"/>
      <c r="K11" s="21"/>
      <c r="L11" s="21"/>
      <c r="M11" s="22">
        <v>9.0899999999999995E-2</v>
      </c>
      <c r="N11" s="23"/>
      <c r="O11" s="22">
        <v>9.0899999999999995E-2</v>
      </c>
      <c r="P11" s="23"/>
      <c r="Q11" s="16">
        <f t="shared" ref="Q11:Q32" si="0">O11/M11</f>
        <v>1</v>
      </c>
      <c r="R11" s="16"/>
      <c r="S11" s="64" t="s">
        <v>67</v>
      </c>
      <c r="T11" s="65"/>
      <c r="U11" s="1"/>
    </row>
    <row r="12" spans="1:25" ht="158.25" customHeight="1" x14ac:dyDescent="0.25">
      <c r="A12" s="20" t="s">
        <v>13</v>
      </c>
      <c r="B12" s="20"/>
      <c r="C12" s="24"/>
      <c r="D12" s="24"/>
      <c r="E12" s="24"/>
      <c r="F12" s="24"/>
      <c r="G12" s="24"/>
      <c r="H12" s="24"/>
      <c r="I12" s="21" t="s">
        <v>14</v>
      </c>
      <c r="J12" s="21"/>
      <c r="K12" s="21"/>
      <c r="L12" s="21"/>
      <c r="M12" s="25" t="s">
        <v>24</v>
      </c>
      <c r="N12" s="25"/>
      <c r="O12" s="25" t="s">
        <v>24</v>
      </c>
      <c r="P12" s="25"/>
      <c r="Q12" s="16" t="str">
        <f>IFERROR(M12/O12,"N/A")</f>
        <v>N/A</v>
      </c>
      <c r="R12" s="16"/>
      <c r="S12" s="16" t="s">
        <v>62</v>
      </c>
      <c r="T12" s="16"/>
      <c r="U12" s="1"/>
    </row>
    <row r="13" spans="1:25" ht="158.25" customHeight="1" x14ac:dyDescent="0.25">
      <c r="A13" s="20" t="s">
        <v>13</v>
      </c>
      <c r="B13" s="20"/>
      <c r="C13" s="24"/>
      <c r="D13" s="24"/>
      <c r="E13" s="24"/>
      <c r="F13" s="24"/>
      <c r="G13" s="24"/>
      <c r="H13" s="24"/>
      <c r="I13" s="21" t="s">
        <v>15</v>
      </c>
      <c r="J13" s="21"/>
      <c r="K13" s="21"/>
      <c r="L13" s="21"/>
      <c r="M13" s="25" t="s">
        <v>24</v>
      </c>
      <c r="N13" s="25"/>
      <c r="O13" s="25" t="s">
        <v>24</v>
      </c>
      <c r="P13" s="25"/>
      <c r="Q13" s="16" t="str">
        <f>IFERROR(M13/O13,"N/A")</f>
        <v>N/A</v>
      </c>
      <c r="R13" s="16"/>
      <c r="S13" s="16" t="s">
        <v>62</v>
      </c>
      <c r="T13" s="16"/>
      <c r="U13" s="1"/>
    </row>
    <row r="14" spans="1:25" ht="158.25" customHeight="1" x14ac:dyDescent="0.25">
      <c r="A14" s="20" t="s">
        <v>16</v>
      </c>
      <c r="B14" s="20"/>
      <c r="C14" s="24"/>
      <c r="D14" s="24"/>
      <c r="E14" s="24"/>
      <c r="F14" s="24"/>
      <c r="G14" s="24"/>
      <c r="H14" s="24"/>
      <c r="I14" s="21" t="s">
        <v>17</v>
      </c>
      <c r="J14" s="21"/>
      <c r="K14" s="21"/>
      <c r="L14" s="21"/>
      <c r="M14" s="25" t="s">
        <v>24</v>
      </c>
      <c r="N14" s="25"/>
      <c r="O14" s="25" t="s">
        <v>24</v>
      </c>
      <c r="P14" s="25"/>
      <c r="Q14" s="16" t="str">
        <f>IFERROR(M14/O14,"N/A")</f>
        <v>N/A</v>
      </c>
      <c r="R14" s="16"/>
      <c r="S14" s="64" t="s">
        <v>62</v>
      </c>
      <c r="T14" s="65"/>
      <c r="U14" s="1"/>
    </row>
    <row r="15" spans="1:25" ht="158.25" customHeight="1" x14ac:dyDescent="0.25">
      <c r="A15" s="20" t="s">
        <v>16</v>
      </c>
      <c r="B15" s="20"/>
      <c r="C15" s="24"/>
      <c r="D15" s="24"/>
      <c r="E15" s="24"/>
      <c r="F15" s="24"/>
      <c r="G15" s="24"/>
      <c r="H15" s="24"/>
      <c r="I15" s="21" t="s">
        <v>18</v>
      </c>
      <c r="J15" s="21"/>
      <c r="K15" s="21"/>
      <c r="L15" s="21"/>
      <c r="M15" s="25" t="s">
        <v>24</v>
      </c>
      <c r="N15" s="25"/>
      <c r="O15" s="25" t="s">
        <v>24</v>
      </c>
      <c r="P15" s="25"/>
      <c r="Q15" s="16" t="str">
        <f>IFERROR(M15/O15,"N/A")</f>
        <v>N/A</v>
      </c>
      <c r="R15" s="16"/>
      <c r="S15" s="64" t="s">
        <v>62</v>
      </c>
      <c r="T15" s="65"/>
      <c r="U15" s="1"/>
    </row>
    <row r="16" spans="1:25" ht="49.5" customHeight="1" x14ac:dyDescent="0.25">
      <c r="A16" s="20" t="s">
        <v>7</v>
      </c>
      <c r="B16" s="20"/>
      <c r="C16" s="26" t="s">
        <v>19</v>
      </c>
      <c r="D16" s="27"/>
      <c r="E16" s="28"/>
      <c r="F16" s="26" t="s">
        <v>20</v>
      </c>
      <c r="G16" s="27"/>
      <c r="H16" s="28"/>
      <c r="I16" s="21" t="s">
        <v>21</v>
      </c>
      <c r="J16" s="21"/>
      <c r="K16" s="21"/>
      <c r="L16" s="21"/>
      <c r="M16" s="25">
        <v>7.6899999999999996E-2</v>
      </c>
      <c r="N16" s="25"/>
      <c r="O16" s="25">
        <v>7.6899999999999996E-2</v>
      </c>
      <c r="P16" s="25"/>
      <c r="Q16" s="16">
        <f t="shared" si="0"/>
        <v>1</v>
      </c>
      <c r="R16" s="16"/>
      <c r="S16" s="64" t="s">
        <v>67</v>
      </c>
      <c r="T16" s="65"/>
      <c r="U16" s="1"/>
    </row>
    <row r="17" spans="1:21" ht="105" customHeight="1" x14ac:dyDescent="0.25">
      <c r="A17" s="20" t="s">
        <v>7</v>
      </c>
      <c r="B17" s="20"/>
      <c r="C17" s="29"/>
      <c r="D17" s="30"/>
      <c r="E17" s="31"/>
      <c r="F17" s="29"/>
      <c r="G17" s="30"/>
      <c r="H17" s="31"/>
      <c r="I17" s="21" t="s">
        <v>22</v>
      </c>
      <c r="J17" s="21"/>
      <c r="K17" s="21"/>
      <c r="L17" s="21"/>
      <c r="M17" s="25" t="s">
        <v>24</v>
      </c>
      <c r="N17" s="25"/>
      <c r="O17" s="25" t="s">
        <v>24</v>
      </c>
      <c r="P17" s="25"/>
      <c r="Q17" s="16" t="str">
        <f>IFERROR(M17/O17,"N/A")</f>
        <v>N/A</v>
      </c>
      <c r="R17" s="16"/>
      <c r="S17" s="64" t="s">
        <v>62</v>
      </c>
      <c r="T17" s="65"/>
      <c r="U17" s="1"/>
    </row>
    <row r="18" spans="1:21" ht="121.5" customHeight="1" x14ac:dyDescent="0.25">
      <c r="A18" s="20" t="s">
        <v>7</v>
      </c>
      <c r="B18" s="20"/>
      <c r="C18" s="29"/>
      <c r="D18" s="30"/>
      <c r="E18" s="31"/>
      <c r="F18" s="29"/>
      <c r="G18" s="30"/>
      <c r="H18" s="31"/>
      <c r="I18" s="21" t="s">
        <v>23</v>
      </c>
      <c r="J18" s="21"/>
      <c r="K18" s="21"/>
      <c r="L18" s="21"/>
      <c r="M18" s="25" t="s">
        <v>24</v>
      </c>
      <c r="N18" s="25"/>
      <c r="O18" s="25" t="s">
        <v>24</v>
      </c>
      <c r="P18" s="25"/>
      <c r="Q18" s="16" t="str">
        <f>IFERROR(M18/O18,"N/A")</f>
        <v>N/A</v>
      </c>
      <c r="R18" s="16"/>
      <c r="S18" s="64" t="s">
        <v>62</v>
      </c>
      <c r="T18" s="65"/>
      <c r="U18" s="1"/>
    </row>
    <row r="19" spans="1:21" ht="109.5" customHeight="1" x14ac:dyDescent="0.25">
      <c r="A19" s="20" t="s">
        <v>11</v>
      </c>
      <c r="B19" s="20"/>
      <c r="C19" s="32"/>
      <c r="D19" s="33"/>
      <c r="E19" s="34"/>
      <c r="F19" s="32"/>
      <c r="G19" s="33"/>
      <c r="H19" s="34"/>
      <c r="I19" s="21" t="s">
        <v>25</v>
      </c>
      <c r="J19" s="21"/>
      <c r="K19" s="21"/>
      <c r="L19" s="21"/>
      <c r="M19" s="25">
        <v>0.2258</v>
      </c>
      <c r="N19" s="25"/>
      <c r="O19" s="25">
        <v>9.6799999999999997E-2</v>
      </c>
      <c r="P19" s="25"/>
      <c r="Q19" s="16">
        <f t="shared" si="0"/>
        <v>0.42869796279893707</v>
      </c>
      <c r="R19" s="16"/>
      <c r="S19" s="64" t="s">
        <v>66</v>
      </c>
      <c r="T19" s="65"/>
      <c r="U19" s="1"/>
    </row>
    <row r="20" spans="1:21" ht="158.25" customHeight="1" x14ac:dyDescent="0.25">
      <c r="A20" s="20" t="s">
        <v>13</v>
      </c>
      <c r="B20" s="20"/>
      <c r="C20" s="26" t="s">
        <v>19</v>
      </c>
      <c r="D20" s="27"/>
      <c r="E20" s="28"/>
      <c r="F20" s="26" t="s">
        <v>20</v>
      </c>
      <c r="G20" s="27"/>
      <c r="H20" s="28"/>
      <c r="I20" s="21" t="s">
        <v>26</v>
      </c>
      <c r="J20" s="21"/>
      <c r="K20" s="21"/>
      <c r="L20" s="21"/>
      <c r="M20" s="25">
        <v>0.14810000000000001</v>
      </c>
      <c r="N20" s="25"/>
      <c r="O20" s="25">
        <v>0</v>
      </c>
      <c r="P20" s="25"/>
      <c r="Q20" s="16">
        <f t="shared" si="0"/>
        <v>0</v>
      </c>
      <c r="R20" s="16"/>
      <c r="S20" s="64" t="s">
        <v>66</v>
      </c>
      <c r="T20" s="65"/>
      <c r="U20" s="1"/>
    </row>
    <row r="21" spans="1:21" ht="158.25" customHeight="1" x14ac:dyDescent="0.25">
      <c r="A21" s="20" t="s">
        <v>13</v>
      </c>
      <c r="B21" s="20"/>
      <c r="C21" s="29"/>
      <c r="D21" s="30"/>
      <c r="E21" s="31"/>
      <c r="F21" s="29"/>
      <c r="G21" s="30"/>
      <c r="H21" s="31"/>
      <c r="I21" s="21" t="s">
        <v>27</v>
      </c>
      <c r="J21" s="21"/>
      <c r="K21" s="21"/>
      <c r="L21" s="21"/>
      <c r="M21" s="25">
        <v>0.25</v>
      </c>
      <c r="N21" s="25"/>
      <c r="O21" s="25">
        <v>0</v>
      </c>
      <c r="P21" s="25"/>
      <c r="Q21" s="19">
        <f t="shared" si="0"/>
        <v>0</v>
      </c>
      <c r="R21" s="16"/>
      <c r="S21" s="64" t="s">
        <v>66</v>
      </c>
      <c r="T21" s="65"/>
      <c r="U21" s="1"/>
    </row>
    <row r="22" spans="1:21" ht="158.25" customHeight="1" x14ac:dyDescent="0.25">
      <c r="A22" s="20" t="s">
        <v>16</v>
      </c>
      <c r="B22" s="20"/>
      <c r="C22" s="29"/>
      <c r="D22" s="30"/>
      <c r="E22" s="31"/>
      <c r="F22" s="29"/>
      <c r="G22" s="30"/>
      <c r="H22" s="31"/>
      <c r="I22" s="21" t="s">
        <v>28</v>
      </c>
      <c r="J22" s="21"/>
      <c r="K22" s="21"/>
      <c r="L22" s="21"/>
      <c r="M22" s="25">
        <v>0.44440000000000002</v>
      </c>
      <c r="N22" s="25"/>
      <c r="O22" s="25">
        <v>0.33329999999999999</v>
      </c>
      <c r="P22" s="25"/>
      <c r="Q22" s="16">
        <f t="shared" si="0"/>
        <v>0.74999999999999989</v>
      </c>
      <c r="R22" s="16"/>
      <c r="S22" s="64" t="s">
        <v>66</v>
      </c>
      <c r="T22" s="65"/>
      <c r="U22" s="1"/>
    </row>
    <row r="23" spans="1:21" ht="99" customHeight="1" x14ac:dyDescent="0.25">
      <c r="A23" s="20" t="s">
        <v>16</v>
      </c>
      <c r="B23" s="20"/>
      <c r="C23" s="29"/>
      <c r="D23" s="30"/>
      <c r="E23" s="31"/>
      <c r="F23" s="29"/>
      <c r="G23" s="30"/>
      <c r="H23" s="31"/>
      <c r="I23" s="21" t="s">
        <v>29</v>
      </c>
      <c r="J23" s="21"/>
      <c r="K23" s="21"/>
      <c r="L23" s="21"/>
      <c r="M23" s="25" t="s">
        <v>24</v>
      </c>
      <c r="N23" s="25"/>
      <c r="O23" s="25" t="s">
        <v>24</v>
      </c>
      <c r="P23" s="25"/>
      <c r="Q23" s="16" t="str">
        <f>IFERROR(M23/O23,"N/A")</f>
        <v>N/A</v>
      </c>
      <c r="R23" s="16"/>
      <c r="S23" s="16" t="s">
        <v>62</v>
      </c>
      <c r="T23" s="16"/>
      <c r="U23" s="1"/>
    </row>
    <row r="24" spans="1:21" ht="158.25" customHeight="1" x14ac:dyDescent="0.25">
      <c r="A24" s="20" t="s">
        <v>16</v>
      </c>
      <c r="B24" s="20"/>
      <c r="C24" s="29"/>
      <c r="D24" s="30"/>
      <c r="E24" s="31"/>
      <c r="F24" s="29"/>
      <c r="G24" s="30"/>
      <c r="H24" s="31"/>
      <c r="I24" s="21" t="s">
        <v>30</v>
      </c>
      <c r="J24" s="21"/>
      <c r="K24" s="21"/>
      <c r="L24" s="21"/>
      <c r="M24" s="25" t="s">
        <v>24</v>
      </c>
      <c r="N24" s="25"/>
      <c r="O24" s="25" t="s">
        <v>24</v>
      </c>
      <c r="P24" s="25"/>
      <c r="Q24" s="16" t="str">
        <f>IFERROR(M24/O24,"N/A")</f>
        <v>N/A</v>
      </c>
      <c r="R24" s="16"/>
      <c r="S24" s="16" t="s">
        <v>62</v>
      </c>
      <c r="T24" s="16"/>
      <c r="U24" s="1"/>
    </row>
    <row r="25" spans="1:21" ht="158.25" customHeight="1" x14ac:dyDescent="0.25">
      <c r="A25" s="20" t="s">
        <v>16</v>
      </c>
      <c r="B25" s="20"/>
      <c r="C25" s="29"/>
      <c r="D25" s="30"/>
      <c r="E25" s="31"/>
      <c r="F25" s="29"/>
      <c r="G25" s="30"/>
      <c r="H25" s="31"/>
      <c r="I25" s="21" t="s">
        <v>31</v>
      </c>
      <c r="J25" s="21"/>
      <c r="K25" s="21"/>
      <c r="L25" s="21"/>
      <c r="M25" s="25" t="s">
        <v>24</v>
      </c>
      <c r="N25" s="25"/>
      <c r="O25" s="25" t="s">
        <v>24</v>
      </c>
      <c r="P25" s="25"/>
      <c r="Q25" s="16" t="str">
        <f>IFERROR(M25/O25,"N/A")</f>
        <v>N/A</v>
      </c>
      <c r="R25" s="16"/>
      <c r="S25" s="64" t="s">
        <v>62</v>
      </c>
      <c r="T25" s="65"/>
      <c r="U25" s="1"/>
    </row>
    <row r="26" spans="1:21" ht="158.25" customHeight="1" x14ac:dyDescent="0.25">
      <c r="A26" s="20" t="s">
        <v>16</v>
      </c>
      <c r="B26" s="20"/>
      <c r="C26" s="29"/>
      <c r="D26" s="30"/>
      <c r="E26" s="31"/>
      <c r="F26" s="29"/>
      <c r="G26" s="30"/>
      <c r="H26" s="31"/>
      <c r="I26" s="21" t="s">
        <v>32</v>
      </c>
      <c r="J26" s="21"/>
      <c r="K26" s="21"/>
      <c r="L26" s="21"/>
      <c r="M26" s="25" t="s">
        <v>24</v>
      </c>
      <c r="N26" s="25"/>
      <c r="O26" s="25" t="s">
        <v>24</v>
      </c>
      <c r="P26" s="25"/>
      <c r="Q26" s="16" t="str">
        <f>IFERROR(M26/O26,"N/A")</f>
        <v>N/A</v>
      </c>
      <c r="R26" s="16"/>
      <c r="S26" s="64" t="s">
        <v>62</v>
      </c>
      <c r="T26" s="65"/>
      <c r="U26" s="1"/>
    </row>
    <row r="27" spans="1:21" ht="158.25" customHeight="1" x14ac:dyDescent="0.25">
      <c r="A27" s="20" t="s">
        <v>7</v>
      </c>
      <c r="B27" s="20"/>
      <c r="C27" s="32"/>
      <c r="D27" s="33"/>
      <c r="E27" s="34"/>
      <c r="F27" s="32"/>
      <c r="G27" s="33"/>
      <c r="H27" s="34"/>
      <c r="I27" s="21" t="s">
        <v>33</v>
      </c>
      <c r="J27" s="21"/>
      <c r="K27" s="21"/>
      <c r="L27" s="21"/>
      <c r="M27" s="25" t="s">
        <v>24</v>
      </c>
      <c r="N27" s="25"/>
      <c r="O27" s="25" t="s">
        <v>24</v>
      </c>
      <c r="P27" s="25"/>
      <c r="Q27" s="16" t="str">
        <f>IFERROR(M27/O27,"N/A")</f>
        <v>N/A</v>
      </c>
      <c r="R27" s="16"/>
      <c r="S27" s="64" t="s">
        <v>62</v>
      </c>
      <c r="T27" s="65"/>
      <c r="U27" s="1"/>
    </row>
    <row r="28" spans="1:21" ht="158.25" customHeight="1" x14ac:dyDescent="0.25">
      <c r="A28" s="20" t="s">
        <v>7</v>
      </c>
      <c r="B28" s="20"/>
      <c r="C28" s="24" t="s">
        <v>34</v>
      </c>
      <c r="D28" s="24"/>
      <c r="E28" s="24"/>
      <c r="F28" s="35" t="s">
        <v>35</v>
      </c>
      <c r="G28" s="35"/>
      <c r="H28" s="35"/>
      <c r="I28" s="21" t="s">
        <v>36</v>
      </c>
      <c r="J28" s="21"/>
      <c r="K28" s="21"/>
      <c r="L28" s="21"/>
      <c r="M28" s="25">
        <v>0.25</v>
      </c>
      <c r="N28" s="25"/>
      <c r="O28" s="25">
        <v>0</v>
      </c>
      <c r="P28" s="25"/>
      <c r="Q28" s="16">
        <f t="shared" si="0"/>
        <v>0</v>
      </c>
      <c r="R28" s="16"/>
      <c r="S28" s="64" t="s">
        <v>66</v>
      </c>
      <c r="T28" s="65"/>
      <c r="U28" s="1"/>
    </row>
    <row r="29" spans="1:21" ht="97.5" customHeight="1" x14ac:dyDescent="0.25">
      <c r="A29" s="20" t="s">
        <v>11</v>
      </c>
      <c r="B29" s="20"/>
      <c r="C29" s="24" t="s">
        <v>37</v>
      </c>
      <c r="D29" s="24"/>
      <c r="E29" s="24"/>
      <c r="F29" s="35"/>
      <c r="G29" s="35"/>
      <c r="H29" s="35"/>
      <c r="I29" s="21" t="s">
        <v>38</v>
      </c>
      <c r="J29" s="21"/>
      <c r="K29" s="21"/>
      <c r="L29" s="21"/>
      <c r="M29" s="25">
        <v>0.4</v>
      </c>
      <c r="N29" s="25"/>
      <c r="O29" s="25">
        <v>0</v>
      </c>
      <c r="P29" s="25"/>
      <c r="Q29" s="16">
        <f t="shared" si="0"/>
        <v>0</v>
      </c>
      <c r="R29" s="16"/>
      <c r="S29" s="64" t="s">
        <v>66</v>
      </c>
      <c r="T29" s="65"/>
      <c r="U29" s="1"/>
    </row>
    <row r="30" spans="1:21" ht="90.75" customHeight="1" x14ac:dyDescent="0.25">
      <c r="A30" s="20" t="s">
        <v>13</v>
      </c>
      <c r="B30" s="20"/>
      <c r="C30" s="24"/>
      <c r="D30" s="24"/>
      <c r="E30" s="24"/>
      <c r="F30" s="35"/>
      <c r="G30" s="35"/>
      <c r="H30" s="35"/>
      <c r="I30" s="21" t="s">
        <v>39</v>
      </c>
      <c r="J30" s="21"/>
      <c r="K30" s="21"/>
      <c r="L30" s="21"/>
      <c r="M30" s="25" t="s">
        <v>24</v>
      </c>
      <c r="N30" s="25"/>
      <c r="O30" s="25" t="s">
        <v>24</v>
      </c>
      <c r="P30" s="25"/>
      <c r="Q30" s="16" t="str">
        <f>IFERROR(M30/O30,"N/A")</f>
        <v>N/A</v>
      </c>
      <c r="R30" s="16"/>
      <c r="S30" s="64" t="s">
        <v>62</v>
      </c>
      <c r="T30" s="65"/>
      <c r="U30" s="1"/>
    </row>
    <row r="31" spans="1:21" ht="109.5" customHeight="1" x14ac:dyDescent="0.25">
      <c r="A31" s="20" t="s">
        <v>16</v>
      </c>
      <c r="B31" s="20"/>
      <c r="C31" s="24"/>
      <c r="D31" s="24"/>
      <c r="E31" s="24"/>
      <c r="F31" s="35"/>
      <c r="G31" s="35"/>
      <c r="H31" s="35"/>
      <c r="I31" s="21" t="s">
        <v>40</v>
      </c>
      <c r="J31" s="21"/>
      <c r="K31" s="21"/>
      <c r="L31" s="21"/>
      <c r="M31" s="25" t="s">
        <v>24</v>
      </c>
      <c r="N31" s="25"/>
      <c r="O31" s="25" t="s">
        <v>24</v>
      </c>
      <c r="P31" s="25"/>
      <c r="Q31" s="16" t="str">
        <f>IFERROR(M31/O31,"N/A")</f>
        <v>N/A</v>
      </c>
      <c r="R31" s="16"/>
      <c r="S31" s="64" t="s">
        <v>62</v>
      </c>
      <c r="T31" s="65"/>
      <c r="U31" s="1"/>
    </row>
    <row r="32" spans="1:21" ht="143.25" customHeight="1" x14ac:dyDescent="0.25">
      <c r="A32" s="36" t="s">
        <v>7</v>
      </c>
      <c r="B32" s="36"/>
      <c r="C32" s="37" t="s">
        <v>41</v>
      </c>
      <c r="D32" s="38"/>
      <c r="E32" s="39"/>
      <c r="F32" s="37" t="s">
        <v>42</v>
      </c>
      <c r="G32" s="38"/>
      <c r="H32" s="39"/>
      <c r="I32" s="43" t="s">
        <v>43</v>
      </c>
      <c r="J32" s="43"/>
      <c r="K32" s="43"/>
      <c r="L32" s="43"/>
      <c r="M32" s="48">
        <v>0.375</v>
      </c>
      <c r="N32" s="48"/>
      <c r="O32" s="48">
        <v>0.375</v>
      </c>
      <c r="P32" s="48"/>
      <c r="Q32" s="16">
        <f t="shared" si="0"/>
        <v>1</v>
      </c>
      <c r="R32" s="16"/>
      <c r="S32" s="64" t="s">
        <v>67</v>
      </c>
      <c r="T32" s="65"/>
      <c r="U32" s="1"/>
    </row>
    <row r="33" spans="1:25" ht="102" customHeight="1" x14ac:dyDescent="0.25">
      <c r="A33" s="36" t="s">
        <v>7</v>
      </c>
      <c r="B33" s="36"/>
      <c r="C33" s="40"/>
      <c r="D33" s="44"/>
      <c r="E33" s="42"/>
      <c r="F33" s="40"/>
      <c r="G33" s="44"/>
      <c r="H33" s="42"/>
      <c r="I33" s="43" t="s">
        <v>44</v>
      </c>
      <c r="J33" s="43"/>
      <c r="K33" s="43"/>
      <c r="L33" s="43"/>
      <c r="M33" s="25" t="s">
        <v>24</v>
      </c>
      <c r="N33" s="25"/>
      <c r="O33" s="25" t="s">
        <v>24</v>
      </c>
      <c r="P33" s="25"/>
      <c r="Q33" s="16" t="str">
        <f>IFERROR(M33/O33,"N/A")</f>
        <v>N/A</v>
      </c>
      <c r="R33" s="16"/>
      <c r="S33" s="64" t="s">
        <v>62</v>
      </c>
      <c r="T33" s="65"/>
      <c r="U33" s="1"/>
    </row>
    <row r="34" spans="1:25" ht="158.25" customHeight="1" x14ac:dyDescent="0.25">
      <c r="A34" s="36" t="s">
        <v>11</v>
      </c>
      <c r="B34" s="36"/>
      <c r="C34" s="45"/>
      <c r="D34" s="46"/>
      <c r="E34" s="47"/>
      <c r="F34" s="45"/>
      <c r="G34" s="46"/>
      <c r="H34" s="47"/>
      <c r="I34" s="43" t="s">
        <v>45</v>
      </c>
      <c r="J34" s="43"/>
      <c r="K34" s="43"/>
      <c r="L34" s="43"/>
      <c r="M34" s="25" t="s">
        <v>24</v>
      </c>
      <c r="N34" s="25"/>
      <c r="O34" s="25" t="s">
        <v>24</v>
      </c>
      <c r="P34" s="25"/>
      <c r="Q34" s="16" t="str">
        <f>IFERROR(M34/O34,"N/A")</f>
        <v>N/A</v>
      </c>
      <c r="R34" s="16"/>
      <c r="S34" s="64" t="s">
        <v>62</v>
      </c>
      <c r="T34" s="65"/>
      <c r="U34" s="1"/>
    </row>
    <row r="35" spans="1:25" ht="88.5" customHeight="1" x14ac:dyDescent="0.25">
      <c r="A35" s="36" t="s">
        <v>13</v>
      </c>
      <c r="B35" s="36"/>
      <c r="C35" s="37" t="s">
        <v>41</v>
      </c>
      <c r="D35" s="38"/>
      <c r="E35" s="39"/>
      <c r="F35" s="37" t="s">
        <v>42</v>
      </c>
      <c r="G35" s="38"/>
      <c r="H35" s="39"/>
      <c r="I35" s="43" t="s">
        <v>46</v>
      </c>
      <c r="J35" s="43"/>
      <c r="K35" s="43"/>
      <c r="L35" s="43"/>
      <c r="M35" s="25" t="s">
        <v>24</v>
      </c>
      <c r="N35" s="25"/>
      <c r="O35" s="25" t="s">
        <v>24</v>
      </c>
      <c r="P35" s="25"/>
      <c r="Q35" s="16" t="str">
        <f>IFERROR(M35/O35,"N/A")</f>
        <v>N/A</v>
      </c>
      <c r="R35" s="16"/>
      <c r="S35" s="64" t="s">
        <v>62</v>
      </c>
      <c r="T35" s="65"/>
      <c r="U35" s="1"/>
    </row>
    <row r="36" spans="1:25" ht="94.5" customHeight="1" x14ac:dyDescent="0.25">
      <c r="A36" s="54" t="s">
        <v>16</v>
      </c>
      <c r="B36" s="54"/>
      <c r="C36" s="40"/>
      <c r="D36" s="41"/>
      <c r="E36" s="42"/>
      <c r="F36" s="40"/>
      <c r="G36" s="41"/>
      <c r="H36" s="42"/>
      <c r="I36" s="55" t="s">
        <v>47</v>
      </c>
      <c r="J36" s="55"/>
      <c r="K36" s="55"/>
      <c r="L36" s="55"/>
      <c r="M36" s="25" t="s">
        <v>24</v>
      </c>
      <c r="N36" s="25"/>
      <c r="O36" s="25" t="s">
        <v>24</v>
      </c>
      <c r="P36" s="25"/>
      <c r="Q36" s="16" t="str">
        <f>IFERROR(M36/O36,"N/A")</f>
        <v>N/A</v>
      </c>
      <c r="R36" s="16"/>
      <c r="S36" s="64" t="s">
        <v>62</v>
      </c>
      <c r="T36" s="65"/>
      <c r="U36" s="1"/>
    </row>
    <row r="37" spans="1:25" x14ac:dyDescent="0.25">
      <c r="A37" s="49" t="s">
        <v>63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14">
        <f>AVERAGE(Q10,Q16,Q11,Q19,Q20,Q21,Q22,Q28,Q29,Q32)</f>
        <v>0.45425624546433535</v>
      </c>
      <c r="R37" s="15"/>
      <c r="S37" s="1"/>
      <c r="T37" s="1"/>
      <c r="U37" s="1"/>
    </row>
    <row r="38" spans="1:2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  <c r="R38" s="5"/>
      <c r="S38" s="1"/>
      <c r="T38" s="1"/>
      <c r="U38" s="1"/>
    </row>
    <row r="39" spans="1:2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5"/>
      <c r="S39" s="1"/>
      <c r="T39" s="1"/>
      <c r="U39" s="1"/>
    </row>
    <row r="40" spans="1:2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  <c r="R40" s="5"/>
      <c r="S40" s="1"/>
      <c r="T40" s="1"/>
      <c r="U40" s="1"/>
    </row>
    <row r="41" spans="1:2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  <c r="R41" s="5"/>
      <c r="S41" s="1"/>
      <c r="T41" s="1"/>
      <c r="U41" s="1"/>
    </row>
    <row r="42" spans="1:2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  <c r="R42" s="5"/>
      <c r="S42" s="1"/>
      <c r="T42" s="1"/>
      <c r="U42" s="1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4"/>
      <c r="M43" s="3"/>
      <c r="N43" s="3"/>
      <c r="O43" s="3"/>
      <c r="P43" s="6"/>
      <c r="Q43" s="6"/>
      <c r="R43" s="7"/>
      <c r="S43" s="13"/>
      <c r="T43" s="13"/>
      <c r="U43" s="13"/>
      <c r="V43" s="13"/>
      <c r="W43" s="13"/>
    </row>
    <row r="44" spans="1:25" ht="44.25" customHeight="1" x14ac:dyDescent="0.25">
      <c r="A44" s="3"/>
      <c r="B44" s="3"/>
      <c r="C44" s="3"/>
      <c r="D44" s="3"/>
      <c r="E44" s="3"/>
      <c r="F44" s="3"/>
      <c r="G44" s="50" t="s">
        <v>48</v>
      </c>
      <c r="H44" s="51"/>
      <c r="I44" s="51"/>
      <c r="J44" s="51"/>
      <c r="K44" s="51"/>
      <c r="L44" s="51" t="s">
        <v>49</v>
      </c>
      <c r="M44" s="52"/>
      <c r="N44" s="3"/>
      <c r="O44" s="3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" customHeight="1" x14ac:dyDescent="0.25">
      <c r="A45" s="3"/>
      <c r="B45" s="3"/>
      <c r="C45" s="3"/>
      <c r="D45" s="3"/>
      <c r="E45" s="3"/>
      <c r="F45" s="3"/>
      <c r="G45" s="53" t="s">
        <v>8</v>
      </c>
      <c r="H45" s="53"/>
      <c r="I45" s="53"/>
      <c r="J45" s="53"/>
      <c r="K45" s="53"/>
      <c r="L45" s="48">
        <v>0.44569999999999999</v>
      </c>
      <c r="M45" s="48"/>
      <c r="N45" s="3"/>
      <c r="O45" s="3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" customHeight="1" x14ac:dyDescent="0.25">
      <c r="A46" s="3"/>
      <c r="B46" s="3"/>
      <c r="C46" s="3"/>
      <c r="D46" s="3"/>
      <c r="E46" s="3"/>
      <c r="F46" s="3"/>
      <c r="G46" s="53" t="s">
        <v>19</v>
      </c>
      <c r="H46" s="53"/>
      <c r="I46" s="53"/>
      <c r="J46" s="53"/>
      <c r="K46" s="53"/>
      <c r="L46" s="48">
        <v>0.64590000000000003</v>
      </c>
      <c r="M46" s="48"/>
      <c r="N46" s="3"/>
      <c r="O46" s="3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" customHeight="1" x14ac:dyDescent="0.25">
      <c r="A47" s="3"/>
      <c r="B47" s="3"/>
      <c r="C47" s="3"/>
      <c r="D47" s="3"/>
      <c r="E47" s="3"/>
      <c r="F47" s="3"/>
      <c r="G47" s="53" t="s">
        <v>34</v>
      </c>
      <c r="H47" s="53"/>
      <c r="I47" s="53"/>
      <c r="J47" s="53"/>
      <c r="K47" s="53"/>
      <c r="L47" s="48">
        <v>0.6552</v>
      </c>
      <c r="M47" s="48"/>
      <c r="N47" s="3"/>
      <c r="O47" s="3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" customHeight="1" x14ac:dyDescent="0.25">
      <c r="A48" s="3"/>
      <c r="B48" s="3"/>
      <c r="C48" s="3"/>
      <c r="D48" s="3"/>
      <c r="E48" s="3"/>
      <c r="F48" s="3"/>
      <c r="G48" s="53" t="s">
        <v>41</v>
      </c>
      <c r="H48" s="53"/>
      <c r="I48" s="53"/>
      <c r="J48" s="53"/>
      <c r="K48" s="53"/>
      <c r="L48" s="48">
        <v>0.88460000000000005</v>
      </c>
      <c r="M48" s="48"/>
      <c r="N48" s="3"/>
      <c r="O48" s="3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" customHeight="1" x14ac:dyDescent="0.25">
      <c r="A49" s="3"/>
      <c r="B49" s="3"/>
      <c r="C49" s="3"/>
      <c r="D49" s="3"/>
      <c r="E49" s="3"/>
      <c r="F49" s="3"/>
      <c r="G49" s="56" t="s">
        <v>50</v>
      </c>
      <c r="H49" s="57"/>
      <c r="I49" s="57"/>
      <c r="J49" s="57"/>
      <c r="K49" s="58"/>
      <c r="L49" s="59">
        <f>AVERAGE(L45:M48)</f>
        <v>0.65785000000000005</v>
      </c>
      <c r="M49" s="59"/>
      <c r="N49" s="3"/>
      <c r="O49" s="3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2"/>
      <c r="K50" s="2"/>
      <c r="L50" s="2"/>
      <c r="M50" s="1"/>
      <c r="N50" s="1"/>
      <c r="O50" s="1"/>
      <c r="P50" s="8"/>
      <c r="Q50" s="6"/>
      <c r="R50" s="6"/>
      <c r="S50" s="6"/>
      <c r="T50" s="6"/>
      <c r="U50" s="6"/>
      <c r="V50" s="6"/>
      <c r="W50" s="6"/>
      <c r="X50" s="6"/>
      <c r="Y50" s="6"/>
    </row>
    <row r="51" spans="1:25" ht="64.5" customHeight="1" x14ac:dyDescent="0.25">
      <c r="A51" s="1"/>
      <c r="B51" s="1"/>
      <c r="C51" s="1"/>
      <c r="D51" s="1"/>
      <c r="E51" s="1"/>
      <c r="F51" s="1"/>
      <c r="G51" s="50" t="s">
        <v>51</v>
      </c>
      <c r="H51" s="51"/>
      <c r="I51" s="51"/>
      <c r="J51" s="51"/>
      <c r="K51" s="51"/>
      <c r="L51" s="51" t="s">
        <v>52</v>
      </c>
      <c r="M51" s="52"/>
      <c r="N51" s="1"/>
      <c r="O51" s="1"/>
      <c r="P51" s="8"/>
      <c r="Q51" s="8"/>
      <c r="R51" s="6"/>
      <c r="S51" s="6"/>
      <c r="T51" s="6"/>
      <c r="U51" s="6"/>
      <c r="V51" s="6"/>
      <c r="W51" s="6"/>
      <c r="X51" s="6"/>
      <c r="Y51" s="6"/>
    </row>
    <row r="52" spans="1:25" x14ac:dyDescent="0.25">
      <c r="A52" s="1"/>
      <c r="B52" s="1"/>
      <c r="C52" s="1"/>
      <c r="D52" s="1"/>
      <c r="E52" s="1"/>
      <c r="F52" s="1"/>
      <c r="G52" s="53" t="s">
        <v>7</v>
      </c>
      <c r="H52" s="53"/>
      <c r="I52" s="53"/>
      <c r="J52" s="53"/>
      <c r="K52" s="53"/>
      <c r="L52" s="48">
        <v>0.59519999999999995</v>
      </c>
      <c r="M52" s="48"/>
      <c r="N52" s="1"/>
      <c r="O52" s="1"/>
      <c r="P52" s="8"/>
      <c r="Q52" s="8"/>
      <c r="R52" s="6"/>
      <c r="S52" s="6"/>
      <c r="T52" s="6"/>
      <c r="U52" s="6"/>
      <c r="V52" s="6"/>
      <c r="W52" s="6"/>
      <c r="X52" s="6"/>
      <c r="Y52" s="6"/>
    </row>
    <row r="53" spans="1:25" ht="15" customHeight="1" x14ac:dyDescent="0.25">
      <c r="A53" s="1"/>
      <c r="B53" s="1"/>
      <c r="C53" s="1"/>
      <c r="D53" s="1"/>
      <c r="E53" s="1"/>
      <c r="F53" s="1"/>
      <c r="G53" s="53" t="s">
        <v>53</v>
      </c>
      <c r="H53" s="53"/>
      <c r="I53" s="53"/>
      <c r="J53" s="53"/>
      <c r="K53" s="53"/>
      <c r="L53" s="48">
        <v>0.78259999999999996</v>
      </c>
      <c r="M53" s="48"/>
      <c r="N53" s="1"/>
      <c r="O53" s="1"/>
      <c r="P53" s="8"/>
      <c r="Q53" s="8"/>
      <c r="R53" s="6"/>
      <c r="S53" s="6"/>
      <c r="T53" s="6"/>
      <c r="U53" s="6"/>
      <c r="V53" s="6"/>
      <c r="W53" s="6"/>
      <c r="X53" s="6"/>
      <c r="Y53" s="6"/>
    </row>
    <row r="54" spans="1:25" ht="15" customHeight="1" x14ac:dyDescent="0.25">
      <c r="A54" s="1"/>
      <c r="B54" s="1"/>
      <c r="C54" s="1"/>
      <c r="D54" s="1"/>
      <c r="E54" s="1"/>
      <c r="F54" s="1"/>
      <c r="G54" s="53" t="s">
        <v>54</v>
      </c>
      <c r="H54" s="53"/>
      <c r="I54" s="53"/>
      <c r="J54" s="53"/>
      <c r="K54" s="53"/>
      <c r="L54" s="48">
        <v>0.4229</v>
      </c>
      <c r="M54" s="48"/>
      <c r="N54" s="1"/>
      <c r="O54" s="8"/>
      <c r="P54" s="8"/>
      <c r="Q54" s="8"/>
      <c r="R54" s="6"/>
      <c r="S54" s="6"/>
      <c r="T54" s="6"/>
      <c r="U54" s="6"/>
      <c r="V54" s="6"/>
      <c r="W54" s="6"/>
      <c r="X54" s="6"/>
      <c r="Y54" s="6"/>
    </row>
    <row r="55" spans="1:25" ht="15" customHeight="1" x14ac:dyDescent="0.25">
      <c r="A55" s="1"/>
      <c r="B55" s="1"/>
      <c r="C55" s="1"/>
      <c r="D55" s="1"/>
      <c r="E55" s="1"/>
      <c r="F55" s="1"/>
      <c r="G55" s="53" t="s">
        <v>55</v>
      </c>
      <c r="H55" s="53"/>
      <c r="I55" s="53"/>
      <c r="J55" s="53"/>
      <c r="K55" s="53"/>
      <c r="L55" s="48">
        <v>0.70899999999999996</v>
      </c>
      <c r="M55" s="48"/>
      <c r="N55" s="1"/>
      <c r="O55" s="8"/>
      <c r="P55" s="8"/>
      <c r="Q55" s="8"/>
      <c r="R55" s="6"/>
      <c r="S55" s="6"/>
      <c r="T55" s="6"/>
      <c r="U55" s="6"/>
      <c r="V55" s="6"/>
      <c r="W55" s="6"/>
      <c r="X55" s="6"/>
      <c r="Y55" s="6"/>
    </row>
    <row r="56" spans="1:25" ht="15" customHeight="1" x14ac:dyDescent="0.25">
      <c r="A56" s="1"/>
      <c r="B56" s="1"/>
      <c r="C56" s="1"/>
      <c r="D56" s="1"/>
      <c r="E56" s="1"/>
      <c r="F56" s="1"/>
      <c r="G56" s="60" t="s">
        <v>56</v>
      </c>
      <c r="H56" s="60"/>
      <c r="I56" s="60"/>
      <c r="J56" s="60"/>
      <c r="K56" s="60"/>
      <c r="L56" s="59">
        <f>AVERAGE(L52:M55)</f>
        <v>0.62742500000000001</v>
      </c>
      <c r="M56" s="59"/>
      <c r="N56" s="1"/>
      <c r="O56" s="8"/>
      <c r="P56" s="8"/>
      <c r="Q56" s="8"/>
      <c r="R56" s="6"/>
      <c r="S56" s="6"/>
      <c r="T56" s="6"/>
      <c r="U56" s="6"/>
      <c r="V56" s="6"/>
      <c r="W56" s="6"/>
      <c r="X56" s="6"/>
      <c r="Y56" s="6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1"/>
      <c r="N57" s="1"/>
      <c r="O57" s="1"/>
      <c r="P57" s="8"/>
      <c r="Q57" s="8"/>
      <c r="R57" s="6"/>
      <c r="S57" s="6"/>
      <c r="T57" s="6"/>
      <c r="U57" s="6"/>
      <c r="V57" s="6"/>
      <c r="W57" s="6"/>
      <c r="X57" s="6"/>
      <c r="Y57" s="6"/>
    </row>
    <row r="58" spans="1:25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"/>
      <c r="Q58" s="8"/>
      <c r="R58" s="6"/>
      <c r="S58" s="6"/>
      <c r="T58" s="6"/>
      <c r="U58" s="6"/>
      <c r="V58" s="6"/>
      <c r="W58" s="6"/>
      <c r="X58" s="6"/>
      <c r="Y58" s="6"/>
    </row>
    <row r="59" spans="1:25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"/>
      <c r="Q59" s="8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61">
        <v>45482</v>
      </c>
      <c r="P60" s="62"/>
      <c r="Q60" s="8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63" t="s">
        <v>57</v>
      </c>
      <c r="P61" s="63"/>
      <c r="Q61" s="8"/>
      <c r="R61" s="6"/>
      <c r="S61" s="6"/>
      <c r="T61" s="6"/>
      <c r="U61" s="6"/>
      <c r="V61" s="6"/>
      <c r="W61" s="6"/>
      <c r="X61" s="6"/>
      <c r="Y61" s="6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</row>
    <row r="63" spans="1:25" x14ac:dyDescent="0.25">
      <c r="R63" s="6"/>
      <c r="S63" s="6"/>
      <c r="T63" s="6"/>
      <c r="U63" s="6"/>
      <c r="V63" s="6"/>
      <c r="W63" s="6"/>
      <c r="X63" s="6"/>
      <c r="Y63" s="6"/>
    </row>
    <row r="64" spans="1:25" x14ac:dyDescent="0.25">
      <c r="R64" s="6"/>
      <c r="S64" s="6"/>
      <c r="T64" s="6"/>
      <c r="U64" s="6"/>
      <c r="V64" s="6"/>
      <c r="W64" s="6"/>
      <c r="X64" s="6"/>
      <c r="Y64" s="6"/>
    </row>
    <row r="65" spans="18:25" x14ac:dyDescent="0.25">
      <c r="R65" s="6"/>
      <c r="S65" s="6"/>
      <c r="T65" s="6"/>
      <c r="U65" s="6"/>
      <c r="V65" s="6"/>
      <c r="W65" s="6"/>
      <c r="X65" s="6"/>
      <c r="Y65" s="6"/>
    </row>
  </sheetData>
  <mergeCells count="219">
    <mergeCell ref="R1:Y1"/>
    <mergeCell ref="R2:Y2"/>
    <mergeCell ref="R3:Y3"/>
    <mergeCell ref="S11:T11"/>
    <mergeCell ref="S9:T9"/>
    <mergeCell ref="S10:T10"/>
    <mergeCell ref="S12:T12"/>
    <mergeCell ref="S13:T13"/>
    <mergeCell ref="S14:T14"/>
    <mergeCell ref="A5:R5"/>
    <mergeCell ref="A6:R6"/>
    <mergeCell ref="A7:R7"/>
    <mergeCell ref="A8:L8"/>
    <mergeCell ref="M8:P8"/>
    <mergeCell ref="Q8:R8"/>
    <mergeCell ref="A9:B9"/>
    <mergeCell ref="C9:E9"/>
    <mergeCell ref="F9:H9"/>
    <mergeCell ref="I9:L9"/>
    <mergeCell ref="M9:N9"/>
    <mergeCell ref="O9:P9"/>
    <mergeCell ref="I14:L14"/>
    <mergeCell ref="M14:N14"/>
    <mergeCell ref="O14:P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36:T3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G56:K56"/>
    <mergeCell ref="L56:M56"/>
    <mergeCell ref="O60:P60"/>
    <mergeCell ref="O61:P61"/>
    <mergeCell ref="G53:K53"/>
    <mergeCell ref="L53:M53"/>
    <mergeCell ref="G54:K54"/>
    <mergeCell ref="L54:M54"/>
    <mergeCell ref="G55:K55"/>
    <mergeCell ref="L55:M55"/>
    <mergeCell ref="G49:K49"/>
    <mergeCell ref="L49:M49"/>
    <mergeCell ref="G51:K51"/>
    <mergeCell ref="L51:M51"/>
    <mergeCell ref="G52:K52"/>
    <mergeCell ref="L52:M52"/>
    <mergeCell ref="G46:K46"/>
    <mergeCell ref="L46:M46"/>
    <mergeCell ref="G47:K47"/>
    <mergeCell ref="L47:M47"/>
    <mergeCell ref="G48:K48"/>
    <mergeCell ref="L48:M48"/>
    <mergeCell ref="A37:P37"/>
    <mergeCell ref="G44:K44"/>
    <mergeCell ref="L44:M44"/>
    <mergeCell ref="G45:K45"/>
    <mergeCell ref="L45:M45"/>
    <mergeCell ref="A36:B36"/>
    <mergeCell ref="I36:L36"/>
    <mergeCell ref="M36:N36"/>
    <mergeCell ref="O36:P36"/>
    <mergeCell ref="Q34:R34"/>
    <mergeCell ref="Q33:R33"/>
    <mergeCell ref="Q32:R32"/>
    <mergeCell ref="A35:B35"/>
    <mergeCell ref="C35:E36"/>
    <mergeCell ref="F35:H36"/>
    <mergeCell ref="I35:L35"/>
    <mergeCell ref="M35:N35"/>
    <mergeCell ref="O35:P35"/>
    <mergeCell ref="Q35:R35"/>
    <mergeCell ref="A33:B33"/>
    <mergeCell ref="I33:L33"/>
    <mergeCell ref="M33:N33"/>
    <mergeCell ref="O33:P33"/>
    <mergeCell ref="A32:B32"/>
    <mergeCell ref="C32:E34"/>
    <mergeCell ref="F32:H34"/>
    <mergeCell ref="I32:L32"/>
    <mergeCell ref="M32:N32"/>
    <mergeCell ref="O32:P32"/>
    <mergeCell ref="A34:B34"/>
    <mergeCell ref="I34:L34"/>
    <mergeCell ref="M34:N34"/>
    <mergeCell ref="O34:P34"/>
    <mergeCell ref="A31:B31"/>
    <mergeCell ref="I31:L31"/>
    <mergeCell ref="M31:N31"/>
    <mergeCell ref="O31:P31"/>
    <mergeCell ref="A29:B29"/>
    <mergeCell ref="I29:L29"/>
    <mergeCell ref="M29:N29"/>
    <mergeCell ref="O29:P29"/>
    <mergeCell ref="A28:B28"/>
    <mergeCell ref="C28:E31"/>
    <mergeCell ref="F28:H31"/>
    <mergeCell ref="I28:L28"/>
    <mergeCell ref="M28:N28"/>
    <mergeCell ref="O28:P28"/>
    <mergeCell ref="A30:B30"/>
    <mergeCell ref="I30:L30"/>
    <mergeCell ref="M25:N25"/>
    <mergeCell ref="O25:P25"/>
    <mergeCell ref="A24:B24"/>
    <mergeCell ref="I24:L24"/>
    <mergeCell ref="M24:N24"/>
    <mergeCell ref="O24:P24"/>
    <mergeCell ref="M30:N30"/>
    <mergeCell ref="O30:P30"/>
    <mergeCell ref="A27:B27"/>
    <mergeCell ref="I27:L27"/>
    <mergeCell ref="M27:N27"/>
    <mergeCell ref="O27:P27"/>
    <mergeCell ref="A26:B26"/>
    <mergeCell ref="I26:L26"/>
    <mergeCell ref="M26:N26"/>
    <mergeCell ref="O26:P26"/>
    <mergeCell ref="M22:N22"/>
    <mergeCell ref="O22:P22"/>
    <mergeCell ref="A19:B19"/>
    <mergeCell ref="I19:L19"/>
    <mergeCell ref="M19:N19"/>
    <mergeCell ref="O19:P19"/>
    <mergeCell ref="A23:B23"/>
    <mergeCell ref="I23:L23"/>
    <mergeCell ref="M23:N23"/>
    <mergeCell ref="O23:P23"/>
    <mergeCell ref="A21:B21"/>
    <mergeCell ref="I21:L21"/>
    <mergeCell ref="M21:N21"/>
    <mergeCell ref="O21:P21"/>
    <mergeCell ref="A20:B20"/>
    <mergeCell ref="C20:E27"/>
    <mergeCell ref="F20:H27"/>
    <mergeCell ref="I20:L20"/>
    <mergeCell ref="M20:N20"/>
    <mergeCell ref="O20:P20"/>
    <mergeCell ref="A22:B22"/>
    <mergeCell ref="I22:L22"/>
    <mergeCell ref="A25:B25"/>
    <mergeCell ref="I25:L25"/>
    <mergeCell ref="A17:B17"/>
    <mergeCell ref="I17:L17"/>
    <mergeCell ref="M17:N17"/>
    <mergeCell ref="O17:P17"/>
    <mergeCell ref="A16:B16"/>
    <mergeCell ref="C16:E19"/>
    <mergeCell ref="F16:H19"/>
    <mergeCell ref="I16:L16"/>
    <mergeCell ref="M16:N16"/>
    <mergeCell ref="O16:P16"/>
    <mergeCell ref="A18:B18"/>
    <mergeCell ref="I18:L18"/>
    <mergeCell ref="M18:N18"/>
    <mergeCell ref="O18:P18"/>
    <mergeCell ref="Q36:R36"/>
    <mergeCell ref="A11:B11"/>
    <mergeCell ref="I11:L11"/>
    <mergeCell ref="M11:N11"/>
    <mergeCell ref="O11:P11"/>
    <mergeCell ref="A10:B10"/>
    <mergeCell ref="C10:E15"/>
    <mergeCell ref="F10:H15"/>
    <mergeCell ref="I10:L10"/>
    <mergeCell ref="M10:N10"/>
    <mergeCell ref="O10:P10"/>
    <mergeCell ref="A13:B13"/>
    <mergeCell ref="I13:L13"/>
    <mergeCell ref="M13:N13"/>
    <mergeCell ref="O13:P13"/>
    <mergeCell ref="A12:B12"/>
    <mergeCell ref="I12:L12"/>
    <mergeCell ref="M12:N12"/>
    <mergeCell ref="O12:P12"/>
    <mergeCell ref="A15:B15"/>
    <mergeCell ref="I15:L15"/>
    <mergeCell ref="M15:N15"/>
    <mergeCell ref="O15:P15"/>
    <mergeCell ref="A14:B14"/>
    <mergeCell ref="Q37:R37"/>
    <mergeCell ref="Q13:R13"/>
    <mergeCell ref="Q12:R12"/>
    <mergeCell ref="Q11:R11"/>
    <mergeCell ref="Q10:R10"/>
    <mergeCell ref="Q9:R9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Q31:R31"/>
    <mergeCell ref="Q30:R30"/>
    <mergeCell ref="Q29:R29"/>
    <mergeCell ref="Q28:R28"/>
    <mergeCell ref="Q27:R27"/>
    <mergeCell ref="Q26:R26"/>
    <mergeCell ref="Q25:R25"/>
    <mergeCell ref="Q24:R24"/>
    <mergeCell ref="Q23:R23"/>
  </mergeCells>
  <pageMargins left="0.25" right="0.25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Luis Fernandez Fernandez</cp:lastModifiedBy>
  <cp:lastPrinted>2024-07-09T16:25:48Z</cp:lastPrinted>
  <dcterms:created xsi:type="dcterms:W3CDTF">2023-07-03T18:24:36Z</dcterms:created>
  <dcterms:modified xsi:type="dcterms:W3CDTF">2024-07-09T16:26:18Z</dcterms:modified>
</cp:coreProperties>
</file>