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ermosen\Desktop\Trasparencia\"/>
    </mc:Choice>
  </mc:AlternateContent>
  <xr:revisionPtr revIDLastSave="0" documentId="8_{FB5BA8FA-3791-47A4-9BC4-DAD8B1B692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olumen de Pasajeros y Op." sheetId="5" r:id="rId1"/>
  </sheets>
  <definedNames>
    <definedName name="_xlnm.Print_Area" localSheetId="0">'Volumen de Pasajeros y Op.'!$A$1:$O$233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1" i="5" l="1"/>
  <c r="E209" i="5"/>
  <c r="E215" i="5"/>
  <c r="E203" i="5"/>
  <c r="E141" i="5" l="1"/>
  <c r="E135" i="5"/>
  <c r="E129" i="5"/>
  <c r="E123" i="5"/>
  <c r="E117" i="5"/>
  <c r="E111" i="5"/>
  <c r="E105" i="5"/>
  <c r="D221" i="5" l="1"/>
  <c r="D215" i="5"/>
  <c r="D209" i="5"/>
  <c r="D203" i="5"/>
  <c r="D141" i="5" l="1"/>
  <c r="D135" i="5"/>
  <c r="D129" i="5"/>
  <c r="D123" i="5"/>
  <c r="D117" i="5"/>
  <c r="D111" i="5"/>
  <c r="D105" i="5"/>
  <c r="J92" i="5"/>
  <c r="K92" i="5"/>
  <c r="L92" i="5"/>
  <c r="M92" i="5"/>
  <c r="N92" i="5"/>
  <c r="E86" i="5"/>
  <c r="F86" i="5"/>
  <c r="G86" i="5"/>
  <c r="H86" i="5"/>
  <c r="I86" i="5"/>
  <c r="J86" i="5"/>
  <c r="K86" i="5"/>
  <c r="L86" i="5"/>
  <c r="M86" i="5"/>
  <c r="N86" i="5"/>
  <c r="E56" i="5"/>
  <c r="F56" i="5"/>
  <c r="G56" i="5"/>
  <c r="H56" i="5"/>
  <c r="I56" i="5"/>
  <c r="J56" i="5"/>
  <c r="K56" i="5"/>
  <c r="L56" i="5"/>
  <c r="M56" i="5"/>
  <c r="N56" i="5"/>
  <c r="E68" i="5"/>
  <c r="F68" i="5"/>
  <c r="G68" i="5"/>
  <c r="H68" i="5"/>
  <c r="I68" i="5"/>
  <c r="J68" i="5"/>
  <c r="K68" i="5"/>
  <c r="L68" i="5"/>
  <c r="M68" i="5"/>
  <c r="N68" i="5"/>
  <c r="J62" i="5"/>
  <c r="K62" i="5"/>
  <c r="L62" i="5"/>
  <c r="M62" i="5"/>
  <c r="N62" i="5"/>
  <c r="E80" i="5"/>
  <c r="F80" i="5"/>
  <c r="G80" i="5"/>
  <c r="H80" i="5"/>
  <c r="I80" i="5"/>
  <c r="D92" i="5"/>
  <c r="E92" i="5"/>
  <c r="F92" i="5"/>
  <c r="G92" i="5"/>
  <c r="H92" i="5"/>
  <c r="I92" i="5"/>
  <c r="D86" i="5"/>
  <c r="D80" i="5"/>
  <c r="D62" i="5"/>
  <c r="E62" i="5"/>
  <c r="F62" i="5"/>
  <c r="G62" i="5"/>
  <c r="H62" i="5"/>
  <c r="I62" i="5"/>
  <c r="D74" i="5"/>
  <c r="E74" i="5"/>
  <c r="F74" i="5"/>
  <c r="G74" i="5"/>
  <c r="H74" i="5"/>
  <c r="I74" i="5"/>
  <c r="J74" i="5"/>
  <c r="K74" i="5"/>
  <c r="L74" i="5"/>
  <c r="D68" i="5"/>
  <c r="D56" i="5"/>
  <c r="C56" i="5" l="1"/>
  <c r="D184" i="5"/>
  <c r="C221" i="5" l="1"/>
  <c r="C215" i="5"/>
  <c r="C209" i="5"/>
  <c r="C203" i="5" l="1"/>
  <c r="C141" i="5" l="1"/>
  <c r="C135" i="5"/>
  <c r="C129" i="5"/>
  <c r="C123" i="5"/>
  <c r="C117" i="5"/>
  <c r="C111" i="5"/>
  <c r="C105" i="5"/>
  <c r="C92" i="5"/>
  <c r="C86" i="5"/>
  <c r="C80" i="5"/>
  <c r="C74" i="5"/>
  <c r="C68" i="5"/>
  <c r="C62" i="5"/>
  <c r="L45" i="5" l="1"/>
  <c r="K45" i="5" l="1"/>
  <c r="L44" i="5"/>
  <c r="L38" i="5"/>
  <c r="L37" i="5"/>
  <c r="K38" i="5" l="1"/>
  <c r="K37" i="5"/>
  <c r="E37" i="5" l="1"/>
  <c r="E38" i="5"/>
  <c r="E33" i="5"/>
  <c r="E34" i="5"/>
  <c r="O220" i="5" l="1"/>
  <c r="O219" i="5"/>
  <c r="O214" i="5"/>
  <c r="O213" i="5"/>
  <c r="O208" i="5"/>
  <c r="O207" i="5"/>
  <c r="O202" i="5"/>
  <c r="O201" i="5"/>
  <c r="O142" i="5"/>
  <c r="O140" i="5"/>
  <c r="O139" i="5"/>
  <c r="O136" i="5"/>
  <c r="O134" i="5"/>
  <c r="O133" i="5"/>
  <c r="O130" i="5"/>
  <c r="O128" i="5"/>
  <c r="O127" i="5"/>
  <c r="O124" i="5"/>
  <c r="N155" i="5"/>
  <c r="M155" i="5"/>
  <c r="K155" i="5"/>
  <c r="J155" i="5"/>
  <c r="I155" i="5"/>
  <c r="H155" i="5"/>
  <c r="G155" i="5"/>
  <c r="F155" i="5"/>
  <c r="E155" i="5"/>
  <c r="D155" i="5"/>
  <c r="O122" i="5"/>
  <c r="O121" i="5"/>
  <c r="O118" i="5"/>
  <c r="O116" i="5"/>
  <c r="O115" i="5"/>
  <c r="O112" i="5"/>
  <c r="O110" i="5"/>
  <c r="O109" i="5"/>
  <c r="O106" i="5"/>
  <c r="O104" i="5"/>
  <c r="O103" i="5"/>
  <c r="O93" i="5"/>
  <c r="O91" i="5"/>
  <c r="O90" i="5"/>
  <c r="O87" i="5"/>
  <c r="K157" i="5"/>
  <c r="O85" i="5"/>
  <c r="O84" i="5"/>
  <c r="O81" i="5"/>
  <c r="O79" i="5"/>
  <c r="O78" i="5"/>
  <c r="O75" i="5"/>
  <c r="O74" i="5"/>
  <c r="O73" i="5"/>
  <c r="O72" i="5"/>
  <c r="O69" i="5"/>
  <c r="O67" i="5"/>
  <c r="O66" i="5"/>
  <c r="O63" i="5"/>
  <c r="O61" i="5"/>
  <c r="O60" i="5"/>
  <c r="O57" i="5"/>
  <c r="O55" i="5"/>
  <c r="O54" i="5"/>
  <c r="N45" i="5"/>
  <c r="M45" i="5"/>
  <c r="J45" i="5"/>
  <c r="I45" i="5"/>
  <c r="H45" i="5"/>
  <c r="G45" i="5"/>
  <c r="F45" i="5"/>
  <c r="E45" i="5"/>
  <c r="D45" i="5"/>
  <c r="C45" i="5"/>
  <c r="N44" i="5"/>
  <c r="M44" i="5"/>
  <c r="K44" i="5"/>
  <c r="J44" i="5"/>
  <c r="I44" i="5"/>
  <c r="H44" i="5"/>
  <c r="G44" i="5"/>
  <c r="F44" i="5"/>
  <c r="E44" i="5"/>
  <c r="D44" i="5"/>
  <c r="C44" i="5"/>
  <c r="N38" i="5"/>
  <c r="M38" i="5"/>
  <c r="J38" i="5"/>
  <c r="I38" i="5"/>
  <c r="H38" i="5"/>
  <c r="G38" i="5"/>
  <c r="F38" i="5"/>
  <c r="D38" i="5"/>
  <c r="C38" i="5"/>
  <c r="N37" i="5"/>
  <c r="M37" i="5"/>
  <c r="J37" i="5"/>
  <c r="I37" i="5"/>
  <c r="H37" i="5"/>
  <c r="G37" i="5"/>
  <c r="F37" i="5"/>
  <c r="E39" i="5"/>
  <c r="D37" i="5"/>
  <c r="C37" i="5"/>
  <c r="N34" i="5"/>
  <c r="M34" i="5"/>
  <c r="L34" i="5"/>
  <c r="K34" i="5"/>
  <c r="J34" i="5"/>
  <c r="I34" i="5"/>
  <c r="H34" i="5"/>
  <c r="G34" i="5"/>
  <c r="F34" i="5"/>
  <c r="D34" i="5"/>
  <c r="C34" i="5"/>
  <c r="N33" i="5"/>
  <c r="M33" i="5"/>
  <c r="L33" i="5"/>
  <c r="K33" i="5"/>
  <c r="J33" i="5"/>
  <c r="I33" i="5"/>
  <c r="H33" i="5"/>
  <c r="G33" i="5"/>
  <c r="F33" i="5"/>
  <c r="E35" i="5"/>
  <c r="D33" i="5"/>
  <c r="C33" i="5"/>
  <c r="M46" i="5" l="1"/>
  <c r="O117" i="5"/>
  <c r="K39" i="5"/>
  <c r="O56" i="5"/>
  <c r="N156" i="5"/>
  <c r="O129" i="5"/>
  <c r="O135" i="5"/>
  <c r="O111" i="5"/>
  <c r="N46" i="5"/>
  <c r="O105" i="5"/>
  <c r="O86" i="5"/>
  <c r="O62" i="5"/>
  <c r="O68" i="5"/>
  <c r="L155" i="5"/>
  <c r="O123" i="5"/>
  <c r="E180" i="5" s="1"/>
  <c r="O141" i="5"/>
  <c r="L39" i="5"/>
  <c r="L158" i="5"/>
  <c r="O92" i="5"/>
  <c r="O80" i="5"/>
  <c r="L156" i="5"/>
  <c r="C157" i="5"/>
  <c r="F156" i="5"/>
  <c r="K46" i="5"/>
  <c r="G157" i="5"/>
  <c r="J156" i="5"/>
  <c r="L46" i="5"/>
  <c r="N152" i="5"/>
  <c r="J46" i="5"/>
  <c r="I46" i="5"/>
  <c r="G46" i="5"/>
  <c r="N35" i="5"/>
  <c r="H39" i="5"/>
  <c r="G152" i="5"/>
  <c r="K152" i="5"/>
  <c r="D153" i="5"/>
  <c r="H153" i="5"/>
  <c r="L153" i="5"/>
  <c r="I154" i="5"/>
  <c r="L35" i="5"/>
  <c r="G156" i="5"/>
  <c r="K156" i="5"/>
  <c r="D157" i="5"/>
  <c r="H157" i="5"/>
  <c r="L157" i="5"/>
  <c r="E158" i="5"/>
  <c r="I158" i="5"/>
  <c r="M158" i="5"/>
  <c r="M35" i="5"/>
  <c r="I39" i="5"/>
  <c r="N39" i="5"/>
  <c r="I152" i="5"/>
  <c r="M156" i="5"/>
  <c r="N157" i="5"/>
  <c r="K158" i="5"/>
  <c r="H152" i="5"/>
  <c r="L152" i="5"/>
  <c r="I153" i="5"/>
  <c r="M153" i="5"/>
  <c r="J154" i="5"/>
  <c r="N154" i="5"/>
  <c r="H156" i="5"/>
  <c r="I157" i="5"/>
  <c r="M157" i="5"/>
  <c r="J158" i="5"/>
  <c r="N158" i="5"/>
  <c r="J35" i="5"/>
  <c r="M39" i="5"/>
  <c r="H46" i="5"/>
  <c r="H158" i="5"/>
  <c r="G35" i="5"/>
  <c r="K35" i="5"/>
  <c r="J39" i="5"/>
  <c r="M152" i="5"/>
  <c r="F153" i="5"/>
  <c r="J153" i="5"/>
  <c r="N153" i="5"/>
  <c r="G154" i="5"/>
  <c r="K154" i="5"/>
  <c r="M154" i="5"/>
  <c r="H35" i="5"/>
  <c r="I35" i="5"/>
  <c r="G39" i="5"/>
  <c r="F152" i="5"/>
  <c r="J152" i="5"/>
  <c r="G153" i="5"/>
  <c r="K153" i="5"/>
  <c r="H154" i="5"/>
  <c r="L154" i="5"/>
  <c r="I156" i="5"/>
  <c r="J157" i="5"/>
  <c r="G158" i="5"/>
  <c r="F46" i="5"/>
  <c r="F158" i="5"/>
  <c r="F154" i="5"/>
  <c r="F39" i="5"/>
  <c r="F157" i="5"/>
  <c r="F35" i="5"/>
  <c r="E46" i="5"/>
  <c r="E157" i="5"/>
  <c r="E153" i="5"/>
  <c r="E152" i="5"/>
  <c r="E156" i="5"/>
  <c r="E154" i="5"/>
  <c r="O221" i="5"/>
  <c r="O215" i="5"/>
  <c r="B16" i="5"/>
  <c r="B21" i="5"/>
  <c r="C35" i="5"/>
  <c r="D158" i="5"/>
  <c r="C158" i="5"/>
  <c r="C156" i="5"/>
  <c r="D156" i="5"/>
  <c r="C155" i="5"/>
  <c r="C154" i="5"/>
  <c r="D154" i="5"/>
  <c r="B17" i="5"/>
  <c r="C153" i="5"/>
  <c r="O38" i="5"/>
  <c r="C152" i="5"/>
  <c r="C39" i="5"/>
  <c r="C46" i="5"/>
  <c r="E40" i="5"/>
  <c r="B18" i="5"/>
  <c r="O37" i="5"/>
  <c r="O45" i="5"/>
  <c r="O34" i="5"/>
  <c r="D152" i="5"/>
  <c r="O33" i="5"/>
  <c r="O203" i="5"/>
  <c r="B22" i="5"/>
  <c r="B20" i="5"/>
  <c r="B19" i="5"/>
  <c r="D46" i="5"/>
  <c r="D39" i="5"/>
  <c r="D35" i="5"/>
  <c r="O44" i="5"/>
  <c r="O209" i="5"/>
  <c r="E181" i="5" l="1"/>
  <c r="E178" i="5"/>
  <c r="E183" i="5"/>
  <c r="E182" i="5"/>
  <c r="E177" i="5"/>
  <c r="E179" i="5"/>
  <c r="N40" i="5"/>
  <c r="L40" i="5"/>
  <c r="K40" i="5"/>
  <c r="I40" i="5"/>
  <c r="H40" i="5"/>
  <c r="M40" i="5"/>
  <c r="G40" i="5"/>
  <c r="J40" i="5"/>
  <c r="F40" i="5"/>
  <c r="N22" i="5"/>
  <c r="N21" i="5"/>
  <c r="N17" i="5"/>
  <c r="N20" i="5"/>
  <c r="N16" i="5"/>
  <c r="N19" i="5"/>
  <c r="C40" i="5"/>
  <c r="O39" i="5"/>
  <c r="O46" i="5"/>
  <c r="N18" i="5"/>
  <c r="O35" i="5"/>
  <c r="D40" i="5"/>
  <c r="E184" i="5" l="1"/>
  <c r="F184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<sst xmlns="http://schemas.openxmlformats.org/spreadsheetml/2006/main" count="486" uniqueCount="86">
  <si>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</si>
  <si>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</si>
  <si>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</si>
  <si>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</si>
  <si>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</si>
  <si>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</si>
  <si>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</si>
  <si>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</si>
  <si>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</si>
  <si>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</si>
  <si>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</si>
  <si>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</si>
  <si>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</si>
  <si>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</si>
  <si>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</si>
  <si>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</si>
  <si>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</si>
  <si>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</si>
  <si>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</si>
  <si>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</si>
  <si>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</si>
  <si>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</si>
  <si>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</si>
  <si>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</si>
  <si>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</si>
  <si>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</si>
  <si>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</si>
  <si>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</si>
  <si>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</si>
  <si>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</si>
  <si>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</si>
  <si>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</si>
  <si>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</si>
  <si>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</si>
  <si>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</si>
  <si>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</si>
  <si>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</si>
  <si>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</si>
  <si>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</si>
  <si>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</si>
  <si>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</si>
  <si>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</si>
  <si>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</si>
  <si>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</si>
  <si>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</si>
  <si>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</si>
  <si>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</si>
  <si>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</si>
  <si>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</si>
  <si>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</si>
  <si>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</si>
  <si>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</si>
  <si>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</si>
  <si>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</si>
  <si>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</si>
  <si>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</si>
  <si>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</si>
  <si>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</si>
  <si>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</si>
  <si>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</si>
  <si>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</si>
  <si>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</si>
  <si>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</si>
  <si>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</si>
  <si>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</si>
  <si>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</si>
  <si>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</si>
  <si>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</si>
  <si>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</si>
  <si>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</si>
  <si>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</si>
  <si>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</si>
  <si>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</si>
  <si>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</si>
  <si>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</si>
  <si>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Año 2024</t>
  </si>
  <si>
    <t>VOLUMEN DE OPERACIONES EN VUELOS PRIVADOS POR MES, AÑO 2024</t>
  </si>
  <si>
    <t>VOLUMEN DE PASAJEROS EN VUELOS REGULARES Y CHARTER año 2024</t>
  </si>
  <si>
    <t>VOLUMEN DE OPERACIONES INTERNACIONALES año 2024</t>
  </si>
  <si>
    <t>VOLUMEN DE OPERACIONES EN VUELOS DOMÉSTICOS POR MES, año 2024</t>
  </si>
  <si>
    <t>VOLUMEN DE OPERACIONES EN VUELOS DE CARGA REGULAR POR MES, año 2024</t>
  </si>
  <si>
    <t>VOLUMEN DE OPERACIONES EN VUELOS DE CARGA CHARTER POR MES, año 2024</t>
  </si>
  <si>
    <t>VOLUMEN DE PASAJEROS EN VUELOS CHARTERS POR MES Y AEROPUERTOS 2024</t>
  </si>
  <si>
    <t>VOLUMEN DE PASAJEROS EN VUELOS REGULARES POR MES Y AEROPUERTOS 2024</t>
  </si>
  <si>
    <t>año 2023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</si>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</sst>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_-* #,##0.00\ _€_-;\-* #,##0.00\ _€_-;_-* &quot;-&quot;??\ _€_-;_-@_-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2"/>
      <name val="Cambria"/>
      <family val="1"/>
      <scheme val="major"/>
    </font>
    <font>
      <sz val="10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5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3" fontId="3" fillId="2" borderId="0" xfId="0" applyNumberFormat="1" applyFont="1" applyFill="1" applyBorder="1"/>
    <xf numFmtId="0" fontId="10" fillId="0" borderId="1" xfId="0" applyFont="1" applyBorder="1"/>
    <xf numFmtId="41" fontId="10" fillId="0" borderId="1" xfId="0" applyNumberFormat="1" applyFont="1" applyBorder="1"/>
    <xf numFmtId="41" fontId="3" fillId="2" borderId="1" xfId="1" applyNumberFormat="1" applyFont="1" applyFill="1" applyBorder="1" applyAlignment="1"/>
    <xf numFmtId="41" fontId="3" fillId="2" borderId="0" xfId="1" applyNumberFormat="1" applyFont="1" applyFill="1" applyBorder="1" applyAlignment="1"/>
    <xf numFmtId="41" fontId="5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1372250</c:v>
                </c:pt>
                <c:pt idx="1">
                  <c:v>344309</c:v>
                </c:pt>
                <c:pt idx="2">
                  <c:v>2847504</c:v>
                </c:pt>
                <c:pt idx="3">
                  <c:v>50558</c:v>
                </c:pt>
                <c:pt idx="4">
                  <c:v>529637</c:v>
                </c:pt>
                <c:pt idx="5">
                  <c:v>17337</c:v>
                </c:pt>
                <c:pt idx="6">
                  <c:v>38289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Enero-Marzo Año 2024, por Aeropuerto</a:t>
            </a:r>
          </a:p>
        </c:rich>
      </c:tx>
      <c:layout>
        <c:manualLayout>
          <c:xMode val="edge"/>
          <c:yMode val="edge"/>
          <c:x val="0.20344611495593914"/>
          <c:y val="1.9203953292558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660290948012895E-2"/>
          <c:y val="0.13099487037838836"/>
          <c:w val="0.86218165265735069"/>
          <c:h val="0.8006337304586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Op.'!$C$151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102617134675045E-2"/>
                  <c:y val="-1.2802635528372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C-42E9-A629-9B04D34E724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Op.'!$C$152:$C$158</c:f>
              <c:numCache>
                <c:formatCode>#,##0</c:formatCode>
                <c:ptCount val="7"/>
                <c:pt idx="0">
                  <c:v>509215</c:v>
                </c:pt>
                <c:pt idx="1">
                  <c:v>114916</c:v>
                </c:pt>
                <c:pt idx="2">
                  <c:v>931933</c:v>
                </c:pt>
                <c:pt idx="3">
                  <c:v>16298</c:v>
                </c:pt>
                <c:pt idx="4">
                  <c:v>187895</c:v>
                </c:pt>
                <c:pt idx="5">
                  <c:v>7470</c:v>
                </c:pt>
                <c:pt idx="6">
                  <c:v>11162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Op.'!$D$151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Op.'!$D$152:$D$158</c:f>
              <c:numCache>
                <c:formatCode>#,##0</c:formatCode>
                <c:ptCount val="7"/>
                <c:pt idx="0">
                  <c:v>408474</c:v>
                </c:pt>
                <c:pt idx="1">
                  <c:v>110256</c:v>
                </c:pt>
                <c:pt idx="2">
                  <c:v>894698</c:v>
                </c:pt>
                <c:pt idx="3">
                  <c:v>15749</c:v>
                </c:pt>
                <c:pt idx="4">
                  <c:v>158277</c:v>
                </c:pt>
                <c:pt idx="5">
                  <c:v>6065</c:v>
                </c:pt>
                <c:pt idx="6">
                  <c:v>12744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Op.'!$E$151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Op.'!$E$152:$E$158</c:f>
              <c:numCache>
                <c:formatCode>#,##0</c:formatCode>
                <c:ptCount val="7"/>
                <c:pt idx="0">
                  <c:v>454561</c:v>
                </c:pt>
                <c:pt idx="1">
                  <c:v>119137</c:v>
                </c:pt>
                <c:pt idx="2">
                  <c:v>1020873</c:v>
                </c:pt>
                <c:pt idx="3">
                  <c:v>18511</c:v>
                </c:pt>
                <c:pt idx="4">
                  <c:v>183465</c:v>
                </c:pt>
                <c:pt idx="5">
                  <c:v>3802</c:v>
                </c:pt>
                <c:pt idx="6">
                  <c:v>14383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Op.'!$F$151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Op.'!$F$152:$F$158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Op.'!$G$151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Op.'!$G$152:$G$158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ser>
          <c:idx val="5"/>
          <c:order val="5"/>
          <c:tx>
            <c:strRef>
              <c:f>'Volumen de Pasajeros y Op.'!$H$151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Op.'!$H$152:$H$158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2-47D4-A08B-F9876D438C5B}"/>
            </c:ext>
          </c:extLst>
        </c:ser>
        <c:ser>
          <c:idx val="6"/>
          <c:order val="6"/>
          <c:tx>
            <c:strRef>
              <c:f>'Volumen de Pasajeros y Op.'!$I$151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Op.'!$I$152:$I$158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A-4221-94E6-4C3810037B99}"/>
            </c:ext>
          </c:extLst>
        </c:ser>
        <c:ser>
          <c:idx val="7"/>
          <c:order val="7"/>
          <c:tx>
            <c:strRef>
              <c:f>'Volumen de Pasajeros y Op.'!$J$151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Op.'!$J$152:$J$158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C-42E9-A629-9B04D34E724B}"/>
            </c:ext>
          </c:extLst>
        </c:ser>
        <c:ser>
          <c:idx val="8"/>
          <c:order val="8"/>
          <c:tx>
            <c:strRef>
              <c:f>'Volumen de Pasajeros y Op.'!$K$151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Op.'!$K$152:$K$158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C-42E9-A629-9B04D34E724B}"/>
            </c:ext>
          </c:extLst>
        </c:ser>
        <c:ser>
          <c:idx val="9"/>
          <c:order val="9"/>
          <c:tx>
            <c:strRef>
              <c:f>'Volumen de Pasajeros y Op.'!$L$151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Op.'!$L$152:$L$158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F-4BA9-B7FD-ABC4925D1F53}"/>
            </c:ext>
          </c:extLst>
        </c:ser>
        <c:ser>
          <c:idx val="10"/>
          <c:order val="10"/>
          <c:tx>
            <c:strRef>
              <c:f>'Volumen de Pasajeros y Op.'!$M$151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Op.'!$M$152:$M$158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9-4E1C-B940-8AE99132983B}"/>
            </c:ext>
          </c:extLst>
        </c:ser>
        <c:ser>
          <c:idx val="11"/>
          <c:order val="11"/>
          <c:tx>
            <c:strRef>
              <c:f>'Volumen de Pasajeros y Op.'!$N$151</c:f>
              <c:strCache>
                <c:ptCount val="1"/>
                <c:pt idx="0">
                  <c:v>Dic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Op.'!$N$152:$N$158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3-4906-BF36-E1D651C17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72928"/>
        <c:axId val="200987008"/>
      </c:barChart>
      <c:catAx>
        <c:axId val="20097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0987008"/>
        <c:crosses val="autoZero"/>
        <c:auto val="1"/>
        <c:lblAlgn val="ctr"/>
        <c:lblOffset val="100"/>
        <c:noMultiLvlLbl val="0"/>
      </c:catAx>
      <c:valAx>
        <c:axId val="20098700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097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814181479199486E-2"/>
          <c:h val="0.6864360647584997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Internacionales, Enero-Marzo</a:t>
            </a:r>
            <a:r>
              <a:rPr lang="es-ES" baseline="0"/>
              <a:t> </a:t>
            </a:r>
            <a:r>
              <a:rPr lang="es-ES"/>
              <a:t>2023-2024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48525178744957"/>
          <c:y val="0.13590778821758531"/>
          <c:w val="0.86498230155676814"/>
          <c:h val="0.64627818776103962"/>
        </c:manualLayout>
      </c:layout>
      <c:lineChart>
        <c:grouping val="stacke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2023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1225426</c:v>
                </c:pt>
                <c:pt idx="1">
                  <c:v>269293</c:v>
                </c:pt>
                <c:pt idx="2">
                  <c:v>2513341</c:v>
                </c:pt>
                <c:pt idx="3">
                  <c:v>53349</c:v>
                </c:pt>
                <c:pt idx="4">
                  <c:v>451347</c:v>
                </c:pt>
                <c:pt idx="5">
                  <c:v>19531</c:v>
                </c:pt>
                <c:pt idx="6">
                  <c:v>46611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2024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1372250</c:v>
                </c:pt>
                <c:pt idx="1">
                  <c:v>344309</c:v>
                </c:pt>
                <c:pt idx="2">
                  <c:v>2847504</c:v>
                </c:pt>
                <c:pt idx="3">
                  <c:v>50558</c:v>
                </c:pt>
                <c:pt idx="4">
                  <c:v>529637</c:v>
                </c:pt>
                <c:pt idx="5">
                  <c:v>17337</c:v>
                </c:pt>
                <c:pt idx="6">
                  <c:v>38289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19392"/>
        <c:axId val="201021312"/>
      </c:lineChart>
      <c:catAx>
        <c:axId val="201019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21312"/>
        <c:crosses val="autoZero"/>
        <c:auto val="1"/>
        <c:lblAlgn val="ctr"/>
        <c:lblOffset val="100"/>
        <c:noMultiLvlLbl val="0"/>
      </c:catAx>
      <c:valAx>
        <c:axId val="2010213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1019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11092</c:v>
                </c:pt>
                <c:pt idx="1">
                  <c:v>2290</c:v>
                </c:pt>
                <c:pt idx="2">
                  <c:v>17027</c:v>
                </c:pt>
                <c:pt idx="3">
                  <c:v>1399</c:v>
                </c:pt>
                <c:pt idx="4">
                  <c:v>3906</c:v>
                </c:pt>
                <c:pt idx="5">
                  <c:v>1594</c:v>
                </c:pt>
                <c:pt idx="6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134985</xdr:colOff>
      <xdr:row>8</xdr:row>
      <xdr:rowOff>154229</xdr:rowOff>
    </xdr:from>
    <xdr:to>
      <xdr:col>14</xdr:col>
      <xdr:colOff>490007</xdr:colOff>
      <xdr:row>28</xdr:row>
      <xdr:rowOff>52245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800174</xdr:colOff>
      <xdr:row>143</xdr:row>
      <xdr:rowOff>79160</xdr:rowOff>
    </xdr:from>
    <xdr:to>
      <xdr:col>14</xdr:col>
      <xdr:colOff>427668</xdr:colOff>
      <xdr:row>168</xdr:row>
      <xdr:rowOff>78344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233934</xdr:colOff>
      <xdr:row>170</xdr:row>
      <xdr:rowOff>16967</xdr:rowOff>
    </xdr:from>
    <xdr:to>
      <xdr:col>15</xdr:col>
      <xdr:colOff>80849</xdr:colOff>
      <xdr:row>192</xdr:row>
      <xdr:rowOff>155760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136071</xdr:colOff>
      <xdr:row>8</xdr:row>
      <xdr:rowOff>150378</xdr:rowOff>
    </xdr:from>
    <xdr:to>
      <xdr:col>6</xdr:col>
      <xdr:colOff>716298</xdr:colOff>
      <xdr:row>28</xdr:row>
      <xdr:rowOff>50511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239182</xdr:colOff>
      <xdr:row>8</xdr:row>
      <xdr:rowOff>127001</xdr:rowOff>
    </xdr:from>
    <xdr:to>
      <xdr:col>5</xdr:col>
      <xdr:colOff>601132</xdr:colOff>
      <xdr:row>11</xdr:row>
      <xdr:rowOff>99484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44599" y="1502834"/>
          <a:ext cx="3663950" cy="512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Enero-Marzo Año 2024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27700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8</xdr:col>
      <xdr:colOff>149224</xdr:colOff>
      <xdr:row>8</xdr:row>
      <xdr:rowOff>126999</xdr:rowOff>
    </xdr:from>
    <xdr:to>
      <xdr:col>13</xdr:col>
      <xdr:colOff>525991</xdr:colOff>
      <xdr:row>11</xdr:row>
      <xdr:rowOff>126999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901391" y="1502832"/>
          <a:ext cx="4451350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Enero-Marzo Año 2024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X238"/>
  <sheetViews>
    <sheetView tabSelected="1" zoomScale="90" zoomScaleNormal="90" zoomScaleSheetLayoutView="90" workbookViewId="0">
      <selection activeCell="I226" sqref="I226"/>
    </sheetView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49" t="s">
        <v>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.75" x14ac:dyDescent="0.25">
      <c r="A7" s="49" t="s">
        <v>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5" ht="14.25" x14ac:dyDescent="0.2">
      <c r="A8" s="50" t="s">
        <v>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1:15" ht="14.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4.25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25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4.2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4.25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4.2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4.25" x14ac:dyDescent="0.2">
      <c r="A15" s="12" t="s">
        <v>22</v>
      </c>
      <c r="B15" s="12" t="s">
        <v>23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22</v>
      </c>
      <c r="N15" s="2" t="s">
        <v>24</v>
      </c>
      <c r="O15" s="17"/>
    </row>
    <row r="16" spans="1:15" ht="14.25" x14ac:dyDescent="0.2">
      <c r="A16" s="20" t="s">
        <v>25</v>
      </c>
      <c r="B16" s="21">
        <f>+O57+O106</f>
        <v>11092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25</v>
      </c>
      <c r="N16" s="19">
        <f>+O56+O105</f>
        <v>1372250</v>
      </c>
      <c r="O16" s="17"/>
    </row>
    <row r="17" spans="1:15" ht="14.25" x14ac:dyDescent="0.2">
      <c r="A17" s="20" t="s">
        <v>26</v>
      </c>
      <c r="B17" s="21">
        <f>+O63+O112</f>
        <v>2290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26</v>
      </c>
      <c r="N17" s="19">
        <f>+O62+O111</f>
        <v>344309</v>
      </c>
      <c r="O17" s="17"/>
    </row>
    <row r="18" spans="1:15" ht="14.25" x14ac:dyDescent="0.2">
      <c r="A18" s="20" t="s">
        <v>27</v>
      </c>
      <c r="B18" s="21">
        <f>+O69+O118</f>
        <v>17027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27</v>
      </c>
      <c r="N18" s="19">
        <f>+O68+O117</f>
        <v>2847504</v>
      </c>
      <c r="O18" s="17"/>
    </row>
    <row r="19" spans="1:15" ht="14.25" x14ac:dyDescent="0.2">
      <c r="A19" s="20" t="s">
        <v>28</v>
      </c>
      <c r="B19" s="21">
        <f>+O75+O124</f>
        <v>1399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28</v>
      </c>
      <c r="N19" s="19">
        <f>+O74+O123</f>
        <v>50558</v>
      </c>
      <c r="O19" s="17"/>
    </row>
    <row r="20" spans="1:15" ht="14.25" x14ac:dyDescent="0.2">
      <c r="A20" s="20" t="s">
        <v>29</v>
      </c>
      <c r="B20" s="21">
        <f>+O81+O130</f>
        <v>3906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29</v>
      </c>
      <c r="N20" s="19">
        <f>+O80+O129</f>
        <v>529637</v>
      </c>
      <c r="O20" s="17"/>
    </row>
    <row r="21" spans="1:15" ht="14.25" x14ac:dyDescent="0.2">
      <c r="A21" s="20" t="s">
        <v>30</v>
      </c>
      <c r="B21" s="21">
        <f>+O87+O136</f>
        <v>1594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30</v>
      </c>
      <c r="N21" s="19">
        <f>+O86+O135</f>
        <v>17337</v>
      </c>
      <c r="O21" s="17"/>
    </row>
    <row r="22" spans="1:15" ht="14.25" x14ac:dyDescent="0.2">
      <c r="A22" s="20" t="s">
        <v>31</v>
      </c>
      <c r="B22" s="21">
        <f>+O93+O142</f>
        <v>320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31</v>
      </c>
      <c r="N22" s="19">
        <f>+O92+O141</f>
        <v>38289</v>
      </c>
      <c r="O22" s="17"/>
    </row>
    <row r="23" spans="1:15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51" t="s">
        <v>77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 t="shared" ref="C33:E34" si="0">+SUM(C54,C60,C66,C72,C84,C78,C90)</f>
        <v>807542</v>
      </c>
      <c r="D33" s="6">
        <f t="shared" si="0"/>
        <v>762366</v>
      </c>
      <c r="E33" s="6">
        <f t="shared" si="0"/>
        <v>856031</v>
      </c>
      <c r="F33" s="6">
        <f t="shared" ref="F33:N34" si="1">+SUM(F54,F60,F66,F72,F84,F78,F90)</f>
        <v>0</v>
      </c>
      <c r="G33" s="6">
        <f t="shared" si="1"/>
        <v>0</v>
      </c>
      <c r="H33" s="6">
        <f t="shared" si="1"/>
        <v>0</v>
      </c>
      <c r="I33" s="6">
        <f t="shared" si="1"/>
        <v>0</v>
      </c>
      <c r="J33" s="6">
        <f t="shared" si="1"/>
        <v>0</v>
      </c>
      <c r="K33" s="6">
        <f>+SUM(K54,K60,K66,K72,K84,K78,K90)</f>
        <v>0</v>
      </c>
      <c r="L33" s="6">
        <f t="shared" si="1"/>
        <v>0</v>
      </c>
      <c r="M33" s="6">
        <f>+SUM(M54,M60,M66,M72,M84,M78,M90)</f>
        <v>0</v>
      </c>
      <c r="N33" s="6">
        <f t="shared" si="1"/>
        <v>0</v>
      </c>
      <c r="O33" s="6">
        <f>SUM(C33:N33)</f>
        <v>2425939</v>
      </c>
    </row>
    <row r="34" spans="1:16" x14ac:dyDescent="0.2">
      <c r="A34" s="7" t="s">
        <v>18</v>
      </c>
      <c r="B34" s="5" t="s">
        <v>19</v>
      </c>
      <c r="C34" s="6">
        <f t="shared" si="0"/>
        <v>912750</v>
      </c>
      <c r="D34" s="6">
        <f t="shared" si="0"/>
        <v>783739</v>
      </c>
      <c r="E34" s="6">
        <f t="shared" si="0"/>
        <v>892803</v>
      </c>
      <c r="F34" s="6">
        <f t="shared" si="1"/>
        <v>0</v>
      </c>
      <c r="G34" s="6">
        <f t="shared" si="1"/>
        <v>0</v>
      </c>
      <c r="H34" s="6">
        <f t="shared" si="1"/>
        <v>0</v>
      </c>
      <c r="I34" s="6">
        <f t="shared" si="1"/>
        <v>0</v>
      </c>
      <c r="J34" s="6">
        <f t="shared" si="1"/>
        <v>0</v>
      </c>
      <c r="K34" s="6">
        <f>+SUM(K55,K61,K67,K73,K85,K79,K91)</f>
        <v>0</v>
      </c>
      <c r="L34" s="6">
        <f t="shared" si="1"/>
        <v>0</v>
      </c>
      <c r="M34" s="6">
        <f>+SUM(M55,M61,M67,M73,M85,M79,M91)</f>
        <v>0</v>
      </c>
      <c r="N34" s="6">
        <f t="shared" si="1"/>
        <v>0</v>
      </c>
      <c r="O34" s="6">
        <f>SUM(C34:N34)</f>
        <v>2589292</v>
      </c>
      <c r="P34" s="8"/>
    </row>
    <row r="35" spans="1:16" x14ac:dyDescent="0.2">
      <c r="A35" s="5"/>
      <c r="B35" s="5" t="s">
        <v>63</v>
      </c>
      <c r="C35" s="6">
        <f>SUM(C33:C34)</f>
        <v>1720292</v>
      </c>
      <c r="D35" s="6">
        <f t="shared" ref="D35:N35" si="2">SUM(D33:D34)</f>
        <v>1546105</v>
      </c>
      <c r="E35" s="6">
        <f t="shared" si="2"/>
        <v>1748834</v>
      </c>
      <c r="F35" s="6">
        <f t="shared" si="2"/>
        <v>0</v>
      </c>
      <c r="G35" s="6">
        <f t="shared" si="2"/>
        <v>0</v>
      </c>
      <c r="H35" s="6">
        <f t="shared" si="2"/>
        <v>0</v>
      </c>
      <c r="I35" s="6">
        <f t="shared" si="2"/>
        <v>0</v>
      </c>
      <c r="J35" s="6">
        <f t="shared" si="2"/>
        <v>0</v>
      </c>
      <c r="K35" s="6">
        <f t="shared" si="2"/>
        <v>0</v>
      </c>
      <c r="L35" s="6">
        <f t="shared" si="2"/>
        <v>0</v>
      </c>
      <c r="M35" s="6">
        <f t="shared" si="2"/>
        <v>0</v>
      </c>
      <c r="N35" s="6">
        <f t="shared" si="2"/>
        <v>0</v>
      </c>
      <c r="O35" s="6">
        <f>SUM(O33:O34)</f>
        <v>5015231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+SUM(C103,C109,C115,C121,C127,C133,C139)</f>
        <v>28281</v>
      </c>
      <c r="D37" s="6">
        <f t="shared" ref="D37:J37" si="3">+SUM(D103,D109,D115,D121,D127,D133,D139)</f>
        <v>30656</v>
      </c>
      <c r="E37" s="6">
        <f t="shared" ref="E37" si="4">+SUM(E103,E109,E115,E121,E127,E133,E139)</f>
        <v>31528</v>
      </c>
      <c r="F37" s="6">
        <f t="shared" si="3"/>
        <v>0</v>
      </c>
      <c r="G37" s="6">
        <f t="shared" si="3"/>
        <v>0</v>
      </c>
      <c r="H37" s="6">
        <f t="shared" si="3"/>
        <v>0</v>
      </c>
      <c r="I37" s="6">
        <f t="shared" si="3"/>
        <v>0</v>
      </c>
      <c r="J37" s="6">
        <f t="shared" si="3"/>
        <v>0</v>
      </c>
      <c r="K37" s="6">
        <f>+SUM(K103,K109,K115,K121,K127,K133,K139)</f>
        <v>0</v>
      </c>
      <c r="L37" s="6">
        <f>+SUM(L103,L109,L115,L121,L127,L133,L139)</f>
        <v>0</v>
      </c>
      <c r="M37" s="6">
        <f t="shared" ref="M37:N38" si="5">+SUM(M103,M109,M115,M121,M127,M133,M139)</f>
        <v>0</v>
      </c>
      <c r="N37" s="6">
        <f t="shared" si="5"/>
        <v>0</v>
      </c>
      <c r="O37" s="6">
        <f>SUM(C37:N37)</f>
        <v>90465</v>
      </c>
    </row>
    <row r="38" spans="1:16" x14ac:dyDescent="0.2">
      <c r="A38" s="7" t="s">
        <v>21</v>
      </c>
      <c r="B38" s="5" t="s">
        <v>19</v>
      </c>
      <c r="C38" s="6">
        <f>+SUM(C104,C110,C116,C122,C128,C134,C140)</f>
        <v>30316</v>
      </c>
      <c r="D38" s="6">
        <f t="shared" ref="D38:L38" si="6">+SUM(D104,D110,D116,D122,D128,D134,D140)</f>
        <v>29502</v>
      </c>
      <c r="E38" s="6">
        <f t="shared" ref="E38" si="7">+SUM(E104,E110,E116,E122,E128,E134,E140)</f>
        <v>34370</v>
      </c>
      <c r="F38" s="6">
        <f t="shared" si="6"/>
        <v>0</v>
      </c>
      <c r="G38" s="6">
        <f t="shared" si="6"/>
        <v>0</v>
      </c>
      <c r="H38" s="6">
        <f t="shared" si="6"/>
        <v>0</v>
      </c>
      <c r="I38" s="6">
        <f t="shared" si="6"/>
        <v>0</v>
      </c>
      <c r="J38" s="6">
        <f t="shared" si="6"/>
        <v>0</v>
      </c>
      <c r="K38" s="6">
        <f t="shared" si="6"/>
        <v>0</v>
      </c>
      <c r="L38" s="6">
        <f t="shared" si="6"/>
        <v>0</v>
      </c>
      <c r="M38" s="6">
        <f t="shared" si="5"/>
        <v>0</v>
      </c>
      <c r="N38" s="6">
        <f t="shared" si="5"/>
        <v>0</v>
      </c>
      <c r="O38" s="6">
        <f>SUM(C38:N38)</f>
        <v>94188</v>
      </c>
    </row>
    <row r="39" spans="1:16" x14ac:dyDescent="0.2">
      <c r="A39" s="5"/>
      <c r="B39" s="5" t="s">
        <v>63</v>
      </c>
      <c r="C39" s="6">
        <f>SUM(C37:C38)</f>
        <v>58597</v>
      </c>
      <c r="D39" s="6">
        <f t="shared" ref="D39:O39" si="8">SUM(D37:D38)</f>
        <v>60158</v>
      </c>
      <c r="E39" s="6">
        <f t="shared" si="8"/>
        <v>65898</v>
      </c>
      <c r="F39" s="6">
        <f t="shared" si="8"/>
        <v>0</v>
      </c>
      <c r="G39" s="6">
        <f t="shared" si="8"/>
        <v>0</v>
      </c>
      <c r="H39" s="6">
        <f t="shared" si="8"/>
        <v>0</v>
      </c>
      <c r="I39" s="6">
        <f t="shared" si="8"/>
        <v>0</v>
      </c>
      <c r="J39" s="6">
        <f t="shared" si="8"/>
        <v>0</v>
      </c>
      <c r="K39" s="6">
        <f t="shared" ref="K39:L39" si="9">+SUM(K105,K111,K117,K123,K129,K135,K141)</f>
        <v>0</v>
      </c>
      <c r="L39" s="6">
        <f t="shared" si="9"/>
        <v>0</v>
      </c>
      <c r="M39" s="6">
        <f t="shared" si="8"/>
        <v>0</v>
      </c>
      <c r="N39" s="6">
        <f t="shared" si="8"/>
        <v>0</v>
      </c>
      <c r="O39" s="6">
        <f t="shared" si="8"/>
        <v>184653</v>
      </c>
    </row>
    <row r="40" spans="1:16" ht="15" customHeight="1" x14ac:dyDescent="0.2">
      <c r="A40" s="48" t="s">
        <v>62</v>
      </c>
      <c r="B40" s="48"/>
      <c r="C40" s="22">
        <f>+C35+C39</f>
        <v>1778889</v>
      </c>
      <c r="D40" s="22">
        <f t="shared" ref="D40:O40" si="10">+D35+D39</f>
        <v>1606263</v>
      </c>
      <c r="E40" s="22">
        <f t="shared" si="10"/>
        <v>1814732</v>
      </c>
      <c r="F40" s="22">
        <f t="shared" si="10"/>
        <v>0</v>
      </c>
      <c r="G40" s="22">
        <f t="shared" si="10"/>
        <v>0</v>
      </c>
      <c r="H40" s="22">
        <f t="shared" si="10"/>
        <v>0</v>
      </c>
      <c r="I40" s="22">
        <f t="shared" si="10"/>
        <v>0</v>
      </c>
      <c r="J40" s="22">
        <f t="shared" si="10"/>
        <v>0</v>
      </c>
      <c r="K40" s="22">
        <f t="shared" si="10"/>
        <v>0</v>
      </c>
      <c r="L40" s="22">
        <f t="shared" si="10"/>
        <v>0</v>
      </c>
      <c r="M40" s="22">
        <f t="shared" si="10"/>
        <v>0</v>
      </c>
      <c r="N40" s="22">
        <f t="shared" si="10"/>
        <v>0</v>
      </c>
      <c r="O40" s="22">
        <f t="shared" si="10"/>
        <v>5199884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51" t="s">
        <v>78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+SUM(C57,C63,C69,C75,C87,C81,C93)</f>
        <v>12183</v>
      </c>
      <c r="D44" s="6">
        <f t="shared" ref="D44:L44" si="11">+SUM(D57,D63,D69,D75,D87,D81,D93)</f>
        <v>10832</v>
      </c>
      <c r="E44" s="6">
        <f t="shared" si="11"/>
        <v>11488</v>
      </c>
      <c r="F44" s="6">
        <f t="shared" si="11"/>
        <v>0</v>
      </c>
      <c r="G44" s="6">
        <f t="shared" si="11"/>
        <v>0</v>
      </c>
      <c r="H44" s="6">
        <f t="shared" si="11"/>
        <v>0</v>
      </c>
      <c r="I44" s="6">
        <f t="shared" si="11"/>
        <v>0</v>
      </c>
      <c r="J44" s="6">
        <f t="shared" si="11"/>
        <v>0</v>
      </c>
      <c r="K44" s="6">
        <f t="shared" si="11"/>
        <v>0</v>
      </c>
      <c r="L44" s="6">
        <f t="shared" si="11"/>
        <v>0</v>
      </c>
      <c r="M44" s="6">
        <f>+SUM(M57,M63,M69,M75,M87,M81,M93)</f>
        <v>0</v>
      </c>
      <c r="N44" s="6">
        <f>+SUM(N57,N63,N69,N75,N87,N81,N93)</f>
        <v>0</v>
      </c>
      <c r="O44" s="6">
        <f>SUM(C44:N44)</f>
        <v>34503</v>
      </c>
    </row>
    <row r="45" spans="1:16" x14ac:dyDescent="0.2">
      <c r="A45" s="7" t="s">
        <v>21</v>
      </c>
      <c r="B45" s="5" t="s">
        <v>20</v>
      </c>
      <c r="C45" s="6">
        <f>+SUM(C106,C112,C118,C124,C130,C136,C142)</f>
        <v>1054</v>
      </c>
      <c r="D45" s="6">
        <f t="shared" ref="D45:L45" si="12">+SUM(D106,D112,D118,D124,D130,D136,D142)</f>
        <v>994</v>
      </c>
      <c r="E45" s="6">
        <f t="shared" si="12"/>
        <v>1077</v>
      </c>
      <c r="F45" s="6">
        <f t="shared" si="12"/>
        <v>0</v>
      </c>
      <c r="G45" s="6">
        <f t="shared" si="12"/>
        <v>0</v>
      </c>
      <c r="H45" s="6">
        <f t="shared" si="12"/>
        <v>0</v>
      </c>
      <c r="I45" s="6">
        <f t="shared" si="12"/>
        <v>0</v>
      </c>
      <c r="J45" s="6">
        <f t="shared" si="12"/>
        <v>0</v>
      </c>
      <c r="K45" s="6">
        <f t="shared" si="12"/>
        <v>0</v>
      </c>
      <c r="L45" s="6">
        <f t="shared" si="12"/>
        <v>0</v>
      </c>
      <c r="M45" s="6">
        <f>+SUM(M106,M112,M118,M124,M130,M136,M142)</f>
        <v>0</v>
      </c>
      <c r="N45" s="6">
        <f>+SUM(N106,N112,N118,N124,N130,N136,N142)</f>
        <v>0</v>
      </c>
      <c r="O45" s="6">
        <f>SUM(C45:N45)</f>
        <v>3125</v>
      </c>
    </row>
    <row r="46" spans="1:16" x14ac:dyDescent="0.2">
      <c r="A46" s="4"/>
      <c r="B46" s="4" t="s">
        <v>16</v>
      </c>
      <c r="C46" s="22">
        <f>+C45+C44</f>
        <v>13237</v>
      </c>
      <c r="D46" s="22">
        <f>SUM(D44:D45)</f>
        <v>11826</v>
      </c>
      <c r="E46" s="22">
        <f t="shared" ref="E46:N46" si="13">SUM(E44:E45)</f>
        <v>12565</v>
      </c>
      <c r="F46" s="22">
        <f t="shared" si="13"/>
        <v>0</v>
      </c>
      <c r="G46" s="22">
        <f t="shared" si="13"/>
        <v>0</v>
      </c>
      <c r="H46" s="22">
        <f t="shared" si="13"/>
        <v>0</v>
      </c>
      <c r="I46" s="22">
        <f t="shared" si="13"/>
        <v>0</v>
      </c>
      <c r="J46" s="22">
        <f t="shared" si="13"/>
        <v>0</v>
      </c>
      <c r="K46" s="22">
        <f t="shared" si="13"/>
        <v>0</v>
      </c>
      <c r="L46" s="22">
        <f t="shared" si="13"/>
        <v>0</v>
      </c>
      <c r="M46" s="22">
        <f t="shared" si="13"/>
        <v>0</v>
      </c>
      <c r="N46" s="22">
        <f t="shared" si="13"/>
        <v>0</v>
      </c>
      <c r="O46" s="22">
        <f>SUM(O44:O45)</f>
        <v>37628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19"/>
      <c r="G48" s="2"/>
      <c r="H48" s="2"/>
      <c r="I48" s="2"/>
      <c r="J48" s="29"/>
      <c r="K48" s="2"/>
      <c r="L48" s="29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29"/>
      <c r="K49" s="2"/>
      <c r="L49" s="29"/>
      <c r="M49" s="2"/>
      <c r="N49" s="2"/>
    </row>
    <row r="50" spans="1:16" ht="15.75" x14ac:dyDescent="0.2">
      <c r="A50" s="47" t="s">
        <v>33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">
      <c r="A52" s="51" t="s">
        <v>83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</row>
    <row r="53" spans="1:16" x14ac:dyDescent="0.2">
      <c r="A53" s="3"/>
      <c r="B53" s="4" t="s">
        <v>3</v>
      </c>
      <c r="C53" s="4" t="s">
        <v>4</v>
      </c>
      <c r="D53" s="4" t="s">
        <v>5</v>
      </c>
      <c r="E53" s="4" t="s">
        <v>6</v>
      </c>
      <c r="F53" s="4" t="s">
        <v>7</v>
      </c>
      <c r="G53" s="4" t="s">
        <v>8</v>
      </c>
      <c r="H53" s="4" t="s">
        <v>9</v>
      </c>
      <c r="I53" s="4" t="s">
        <v>10</v>
      </c>
      <c r="J53" s="4" t="s">
        <v>11</v>
      </c>
      <c r="K53" s="4" t="s">
        <v>12</v>
      </c>
      <c r="L53" s="4" t="s">
        <v>13</v>
      </c>
      <c r="M53" s="4" t="s">
        <v>14</v>
      </c>
      <c r="N53" s="4" t="s">
        <v>15</v>
      </c>
      <c r="O53" s="4" t="s">
        <v>16</v>
      </c>
    </row>
    <row r="54" spans="1:16" x14ac:dyDescent="0.2">
      <c r="A54" s="5"/>
      <c r="B54" s="5" t="s">
        <v>17</v>
      </c>
      <c r="C54" s="6">
        <v>228641</v>
      </c>
      <c r="D54" s="6">
        <v>193222</v>
      </c>
      <c r="E54" s="6">
        <v>216697</v>
      </c>
      <c r="F54" s="6"/>
      <c r="G54" s="6"/>
      <c r="H54" s="6"/>
      <c r="I54" s="6"/>
      <c r="J54" s="6"/>
      <c r="K54" s="6"/>
      <c r="L54" s="6"/>
      <c r="M54" s="6"/>
      <c r="N54" s="6"/>
      <c r="O54" s="6">
        <f>SUM(C54:N54)</f>
        <v>638560</v>
      </c>
    </row>
    <row r="55" spans="1:16" x14ac:dyDescent="0.2">
      <c r="A55" s="31" t="s">
        <v>34</v>
      </c>
      <c r="B55" s="5" t="s">
        <v>19</v>
      </c>
      <c r="C55" s="6">
        <v>280146</v>
      </c>
      <c r="D55" s="6">
        <v>214748</v>
      </c>
      <c r="E55" s="6">
        <v>237395</v>
      </c>
      <c r="F55" s="6"/>
      <c r="G55" s="6"/>
      <c r="H55" s="6"/>
      <c r="I55" s="6"/>
      <c r="J55" s="6"/>
      <c r="K55" s="6"/>
      <c r="L55" s="6"/>
      <c r="M55" s="6"/>
      <c r="N55" s="6"/>
      <c r="O55" s="6">
        <f>SUM(C55:N55)</f>
        <v>732289</v>
      </c>
    </row>
    <row r="56" spans="1:16" x14ac:dyDescent="0.2">
      <c r="A56" s="30" t="s">
        <v>25</v>
      </c>
      <c r="B56" s="5" t="s">
        <v>16</v>
      </c>
      <c r="C56" s="6">
        <f>SUM(C54:C55)</f>
        <v>508787</v>
      </c>
      <c r="D56" s="6">
        <f>SUM(D54:D55)</f>
        <v>407970</v>
      </c>
      <c r="E56" s="6">
        <f t="shared" ref="E56:N56" si="14">SUM(E54:E55)</f>
        <v>454092</v>
      </c>
      <c r="F56" s="44">
        <f t="shared" si="14"/>
        <v>0</v>
      </c>
      <c r="G56" s="44">
        <f t="shared" si="14"/>
        <v>0</v>
      </c>
      <c r="H56" s="44">
        <f t="shared" si="14"/>
        <v>0</v>
      </c>
      <c r="I56" s="44">
        <f t="shared" si="14"/>
        <v>0</v>
      </c>
      <c r="J56" s="44">
        <f t="shared" si="14"/>
        <v>0</v>
      </c>
      <c r="K56" s="44">
        <f t="shared" si="14"/>
        <v>0</v>
      </c>
      <c r="L56" s="44">
        <f t="shared" si="14"/>
        <v>0</v>
      </c>
      <c r="M56" s="44">
        <f t="shared" si="14"/>
        <v>0</v>
      </c>
      <c r="N56" s="44">
        <f t="shared" si="14"/>
        <v>0</v>
      </c>
      <c r="O56" s="6">
        <f>SUM(C56:N56)</f>
        <v>1370849</v>
      </c>
      <c r="P56" s="8"/>
    </row>
    <row r="57" spans="1:16" x14ac:dyDescent="0.2">
      <c r="A57" s="5"/>
      <c r="B57" s="5" t="s">
        <v>20</v>
      </c>
      <c r="C57" s="6">
        <v>3986</v>
      </c>
      <c r="D57" s="6">
        <v>3351</v>
      </c>
      <c r="E57" s="6">
        <v>3512</v>
      </c>
      <c r="F57" s="44"/>
      <c r="G57" s="44"/>
      <c r="H57" s="44"/>
      <c r="I57" s="44"/>
      <c r="J57" s="44"/>
      <c r="K57" s="44"/>
      <c r="L57" s="44"/>
      <c r="M57" s="44"/>
      <c r="N57" s="44"/>
      <c r="O57" s="6">
        <f>SUM(C57:N57)</f>
        <v>10849</v>
      </c>
    </row>
    <row r="58" spans="1:16" x14ac:dyDescent="0.2">
      <c r="A58" s="2"/>
      <c r="B58" s="2"/>
      <c r="C58" s="13"/>
      <c r="D58" s="13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13"/>
    </row>
    <row r="59" spans="1:16" x14ac:dyDescent="0.2">
      <c r="A59" s="3"/>
      <c r="B59" s="4" t="s">
        <v>3</v>
      </c>
      <c r="C59" s="4" t="s">
        <v>4</v>
      </c>
      <c r="D59" s="4" t="s">
        <v>5</v>
      </c>
      <c r="E59" s="46" t="s">
        <v>6</v>
      </c>
      <c r="F59" s="46" t="s">
        <v>7</v>
      </c>
      <c r="G59" s="46" t="s">
        <v>8</v>
      </c>
      <c r="H59" s="46" t="s">
        <v>9</v>
      </c>
      <c r="I59" s="46" t="s">
        <v>10</v>
      </c>
      <c r="J59" s="46" t="s">
        <v>11</v>
      </c>
      <c r="K59" s="46" t="s">
        <v>12</v>
      </c>
      <c r="L59" s="46" t="s">
        <v>13</v>
      </c>
      <c r="M59" s="46" t="s">
        <v>14</v>
      </c>
      <c r="N59" s="46" t="s">
        <v>15</v>
      </c>
      <c r="O59" s="4" t="s">
        <v>16</v>
      </c>
    </row>
    <row r="60" spans="1:16" x14ac:dyDescent="0.2">
      <c r="A60" s="5"/>
      <c r="B60" s="5" t="s">
        <v>17</v>
      </c>
      <c r="C60" s="6">
        <v>52435</v>
      </c>
      <c r="D60" s="6">
        <v>52032</v>
      </c>
      <c r="E60" s="6">
        <v>55081</v>
      </c>
      <c r="F60" s="44"/>
      <c r="G60" s="44"/>
      <c r="H60" s="44"/>
      <c r="I60" s="44"/>
      <c r="J60" s="44"/>
      <c r="K60" s="44"/>
      <c r="L60" s="44"/>
      <c r="M60" s="44"/>
      <c r="N60" s="44"/>
      <c r="O60" s="6">
        <f>SUM(C60:N60)</f>
        <v>159548</v>
      </c>
    </row>
    <row r="61" spans="1:16" x14ac:dyDescent="0.2">
      <c r="A61" s="31" t="s">
        <v>35</v>
      </c>
      <c r="B61" s="5" t="s">
        <v>19</v>
      </c>
      <c r="C61" s="6">
        <v>56279</v>
      </c>
      <c r="D61" s="6">
        <v>51488</v>
      </c>
      <c r="E61" s="6">
        <v>58828</v>
      </c>
      <c r="F61" s="44"/>
      <c r="G61" s="44"/>
      <c r="H61" s="44"/>
      <c r="I61" s="44"/>
      <c r="J61" s="44"/>
      <c r="K61" s="44"/>
      <c r="L61" s="44"/>
      <c r="M61" s="44"/>
      <c r="N61" s="44"/>
      <c r="O61" s="6">
        <f>SUM(C61:N61)</f>
        <v>166595</v>
      </c>
    </row>
    <row r="62" spans="1:16" x14ac:dyDescent="0.2">
      <c r="A62" s="30" t="s">
        <v>26</v>
      </c>
      <c r="B62" s="5" t="s">
        <v>16</v>
      </c>
      <c r="C62" s="6">
        <f>SUM(C60:C61)</f>
        <v>108714</v>
      </c>
      <c r="D62" s="6">
        <f t="shared" ref="D62:I62" si="15">SUM(D60:D61)</f>
        <v>103520</v>
      </c>
      <c r="E62" s="6">
        <f t="shared" si="15"/>
        <v>113909</v>
      </c>
      <c r="F62" s="44">
        <f t="shared" si="15"/>
        <v>0</v>
      </c>
      <c r="G62" s="44">
        <f t="shared" si="15"/>
        <v>0</v>
      </c>
      <c r="H62" s="44">
        <f t="shared" si="15"/>
        <v>0</v>
      </c>
      <c r="I62" s="44">
        <f t="shared" si="15"/>
        <v>0</v>
      </c>
      <c r="J62" s="44">
        <f t="shared" ref="J62" si="16">SUM(J60:J61)</f>
        <v>0</v>
      </c>
      <c r="K62" s="44">
        <f t="shared" ref="K62" si="17">SUM(K60:K61)</f>
        <v>0</v>
      </c>
      <c r="L62" s="44">
        <f t="shared" ref="L62" si="18">SUM(L60:L61)</f>
        <v>0</v>
      </c>
      <c r="M62" s="44">
        <f t="shared" ref="M62" si="19">SUM(M60:M61)</f>
        <v>0</v>
      </c>
      <c r="N62" s="44">
        <f t="shared" ref="N62" si="20">SUM(N60:N61)</f>
        <v>0</v>
      </c>
      <c r="O62" s="6">
        <f>SUM(C62:N62)</f>
        <v>326143</v>
      </c>
    </row>
    <row r="63" spans="1:16" x14ac:dyDescent="0.2">
      <c r="A63" s="5"/>
      <c r="B63" s="5" t="s">
        <v>20</v>
      </c>
      <c r="C63" s="6">
        <v>691</v>
      </c>
      <c r="D63" s="6">
        <v>657</v>
      </c>
      <c r="E63" s="6">
        <v>725</v>
      </c>
      <c r="F63" s="44"/>
      <c r="G63" s="44"/>
      <c r="H63" s="44"/>
      <c r="I63" s="44"/>
      <c r="J63" s="44"/>
      <c r="K63" s="44"/>
      <c r="L63" s="44"/>
      <c r="M63" s="44"/>
      <c r="N63" s="44"/>
      <c r="O63" s="6">
        <f>SUM(C63:N63)</f>
        <v>2073</v>
      </c>
    </row>
    <row r="64" spans="1:16" x14ac:dyDescent="0.2">
      <c r="A64" s="2"/>
      <c r="B64" s="2"/>
      <c r="C64" s="13"/>
      <c r="D64" s="13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13"/>
    </row>
    <row r="65" spans="1:15" x14ac:dyDescent="0.2">
      <c r="A65" s="3"/>
      <c r="B65" s="4" t="s">
        <v>3</v>
      </c>
      <c r="C65" s="4" t="s">
        <v>4</v>
      </c>
      <c r="D65" s="4" t="s">
        <v>5</v>
      </c>
      <c r="E65" s="46" t="s">
        <v>6</v>
      </c>
      <c r="F65" s="46" t="s">
        <v>7</v>
      </c>
      <c r="G65" s="46" t="s">
        <v>8</v>
      </c>
      <c r="H65" s="46" t="s">
        <v>9</v>
      </c>
      <c r="I65" s="46" t="s">
        <v>10</v>
      </c>
      <c r="J65" s="46" t="s">
        <v>11</v>
      </c>
      <c r="K65" s="46" t="s">
        <v>12</v>
      </c>
      <c r="L65" s="46" t="s">
        <v>13</v>
      </c>
      <c r="M65" s="46" t="s">
        <v>14</v>
      </c>
      <c r="N65" s="46" t="s">
        <v>15</v>
      </c>
      <c r="O65" s="4" t="s">
        <v>16</v>
      </c>
    </row>
    <row r="66" spans="1:15" x14ac:dyDescent="0.2">
      <c r="A66" s="5"/>
      <c r="B66" s="5" t="s">
        <v>17</v>
      </c>
      <c r="C66" s="6">
        <v>426029</v>
      </c>
      <c r="D66" s="6">
        <v>422079</v>
      </c>
      <c r="E66" s="6">
        <v>479410</v>
      </c>
      <c r="F66" s="44"/>
      <c r="G66" s="44"/>
      <c r="H66" s="44"/>
      <c r="I66" s="44"/>
      <c r="J66" s="44"/>
      <c r="K66" s="44"/>
      <c r="L66" s="44"/>
      <c r="M66" s="44"/>
      <c r="N66" s="44"/>
      <c r="O66" s="6">
        <f>SUM(C66:N66)</f>
        <v>1327518</v>
      </c>
    </row>
    <row r="67" spans="1:15" x14ac:dyDescent="0.2">
      <c r="A67" s="31" t="s">
        <v>36</v>
      </c>
      <c r="B67" s="5" t="s">
        <v>19</v>
      </c>
      <c r="C67" s="6">
        <v>456924</v>
      </c>
      <c r="D67" s="6">
        <v>421917</v>
      </c>
      <c r="E67" s="6">
        <v>484324</v>
      </c>
      <c r="F67" s="44"/>
      <c r="G67" s="44"/>
      <c r="H67" s="44"/>
      <c r="I67" s="44"/>
      <c r="J67" s="44"/>
      <c r="K67" s="44"/>
      <c r="L67" s="44"/>
      <c r="M67" s="44"/>
      <c r="N67" s="44"/>
      <c r="O67" s="6">
        <f>SUM(C67:N67)</f>
        <v>1363165</v>
      </c>
    </row>
    <row r="68" spans="1:15" x14ac:dyDescent="0.2">
      <c r="A68" s="30" t="s">
        <v>27</v>
      </c>
      <c r="B68" s="5" t="s">
        <v>16</v>
      </c>
      <c r="C68" s="6">
        <f>SUM(C66:C67)</f>
        <v>882953</v>
      </c>
      <c r="D68" s="6">
        <f>SUM(D66:D67)</f>
        <v>843996</v>
      </c>
      <c r="E68" s="6">
        <f t="shared" ref="E68:N68" si="21">SUM(E66:E67)</f>
        <v>963734</v>
      </c>
      <c r="F68" s="44">
        <f t="shared" si="21"/>
        <v>0</v>
      </c>
      <c r="G68" s="44">
        <f t="shared" si="21"/>
        <v>0</v>
      </c>
      <c r="H68" s="44">
        <f t="shared" si="21"/>
        <v>0</v>
      </c>
      <c r="I68" s="44">
        <f t="shared" si="21"/>
        <v>0</v>
      </c>
      <c r="J68" s="44">
        <f t="shared" si="21"/>
        <v>0</v>
      </c>
      <c r="K68" s="44">
        <f t="shared" si="21"/>
        <v>0</v>
      </c>
      <c r="L68" s="44">
        <f t="shared" si="21"/>
        <v>0</v>
      </c>
      <c r="M68" s="44">
        <f t="shared" si="21"/>
        <v>0</v>
      </c>
      <c r="N68" s="44">
        <f t="shared" si="21"/>
        <v>0</v>
      </c>
      <c r="O68" s="6">
        <f>SUM(C68:N68)</f>
        <v>2690683</v>
      </c>
    </row>
    <row r="69" spans="1:15" x14ac:dyDescent="0.2">
      <c r="A69" s="5"/>
      <c r="B69" s="5" t="s">
        <v>20</v>
      </c>
      <c r="C69" s="6">
        <v>5370</v>
      </c>
      <c r="D69" s="6">
        <v>5006</v>
      </c>
      <c r="E69" s="6">
        <v>5540</v>
      </c>
      <c r="F69" s="44"/>
      <c r="G69" s="44"/>
      <c r="H69" s="44"/>
      <c r="I69" s="44"/>
      <c r="J69" s="44"/>
      <c r="K69" s="44"/>
      <c r="L69" s="44"/>
      <c r="M69" s="44"/>
      <c r="N69" s="44"/>
      <c r="O69" s="6">
        <f>SUM(C69:N69)</f>
        <v>15916</v>
      </c>
    </row>
    <row r="70" spans="1:15" x14ac:dyDescent="0.2">
      <c r="A70" s="2"/>
      <c r="B70" s="2"/>
      <c r="C70" s="13"/>
      <c r="D70" s="13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13"/>
    </row>
    <row r="71" spans="1:15" x14ac:dyDescent="0.2">
      <c r="A71" s="3"/>
      <c r="B71" s="4" t="s">
        <v>3</v>
      </c>
      <c r="C71" s="4" t="s">
        <v>4</v>
      </c>
      <c r="D71" s="4" t="s">
        <v>5</v>
      </c>
      <c r="E71" s="46" t="s">
        <v>6</v>
      </c>
      <c r="F71" s="46" t="s">
        <v>7</v>
      </c>
      <c r="G71" s="46" t="s">
        <v>8</v>
      </c>
      <c r="H71" s="46" t="s">
        <v>9</v>
      </c>
      <c r="I71" s="46" t="s">
        <v>10</v>
      </c>
      <c r="J71" s="46" t="s">
        <v>11</v>
      </c>
      <c r="K71" s="46" t="s">
        <v>12</v>
      </c>
      <c r="L71" s="46" t="s">
        <v>13</v>
      </c>
      <c r="M71" s="46" t="s">
        <v>14</v>
      </c>
      <c r="N71" s="46" t="s">
        <v>15</v>
      </c>
      <c r="O71" s="4" t="s">
        <v>16</v>
      </c>
    </row>
    <row r="72" spans="1:15" x14ac:dyDescent="0.2">
      <c r="A72" s="5"/>
      <c r="B72" s="5" t="s">
        <v>17</v>
      </c>
      <c r="C72" s="6">
        <v>7833</v>
      </c>
      <c r="D72" s="43">
        <v>7707</v>
      </c>
      <c r="E72" s="6">
        <v>8564</v>
      </c>
      <c r="F72" s="44"/>
      <c r="G72" s="44"/>
      <c r="H72" s="44"/>
      <c r="I72" s="44"/>
      <c r="J72" s="44"/>
      <c r="K72" s="44"/>
      <c r="L72" s="44"/>
      <c r="M72" s="44"/>
      <c r="N72" s="44"/>
      <c r="O72" s="6">
        <f>SUM(C72:N72)</f>
        <v>24104</v>
      </c>
    </row>
    <row r="73" spans="1:15" x14ac:dyDescent="0.2">
      <c r="A73" s="31" t="s">
        <v>37</v>
      </c>
      <c r="B73" s="5" t="s">
        <v>19</v>
      </c>
      <c r="C73" s="6">
        <v>7902</v>
      </c>
      <c r="D73" s="43">
        <v>7635</v>
      </c>
      <c r="E73" s="6">
        <v>9389</v>
      </c>
      <c r="F73" s="44"/>
      <c r="G73" s="44"/>
      <c r="H73" s="44"/>
      <c r="I73" s="44"/>
      <c r="J73" s="44"/>
      <c r="K73" s="44"/>
      <c r="L73" s="44"/>
      <c r="M73" s="44"/>
      <c r="N73" s="44"/>
      <c r="O73" s="6">
        <f>SUM(C73:N73)</f>
        <v>24926</v>
      </c>
    </row>
    <row r="74" spans="1:15" x14ac:dyDescent="0.2">
      <c r="A74" s="30" t="s">
        <v>28</v>
      </c>
      <c r="B74" s="5" t="s">
        <v>16</v>
      </c>
      <c r="C74" s="6">
        <f>SUM(C72:C73)</f>
        <v>15735</v>
      </c>
      <c r="D74" s="44">
        <f t="shared" ref="D74:L74" si="22">SUM(D72:D73)</f>
        <v>15342</v>
      </c>
      <c r="E74" s="6">
        <f t="shared" si="22"/>
        <v>17953</v>
      </c>
      <c r="F74" s="44">
        <f t="shared" si="22"/>
        <v>0</v>
      </c>
      <c r="G74" s="44">
        <f t="shared" si="22"/>
        <v>0</v>
      </c>
      <c r="H74" s="44">
        <f t="shared" si="22"/>
        <v>0</v>
      </c>
      <c r="I74" s="44">
        <f t="shared" si="22"/>
        <v>0</v>
      </c>
      <c r="J74" s="44">
        <f t="shared" si="22"/>
        <v>0</v>
      </c>
      <c r="K74" s="44">
        <f t="shared" si="22"/>
        <v>0</v>
      </c>
      <c r="L74" s="44">
        <f t="shared" si="22"/>
        <v>0</v>
      </c>
      <c r="M74" s="44"/>
      <c r="N74" s="44"/>
      <c r="O74" s="6">
        <f>SUM(C74:N74)</f>
        <v>49030</v>
      </c>
    </row>
    <row r="75" spans="1:15" x14ac:dyDescent="0.2">
      <c r="A75" s="5"/>
      <c r="B75" s="5" t="s">
        <v>20</v>
      </c>
      <c r="C75" s="6">
        <v>410</v>
      </c>
      <c r="D75" s="44">
        <v>295</v>
      </c>
      <c r="E75" s="6">
        <v>275</v>
      </c>
      <c r="F75" s="44"/>
      <c r="G75" s="44"/>
      <c r="H75" s="44"/>
      <c r="I75" s="44"/>
      <c r="J75" s="44"/>
      <c r="K75" s="44"/>
      <c r="L75" s="44"/>
      <c r="M75" s="44"/>
      <c r="N75" s="44"/>
      <c r="O75" s="6">
        <f>SUM(C75:N75)</f>
        <v>980</v>
      </c>
    </row>
    <row r="76" spans="1:15" x14ac:dyDescent="0.2">
      <c r="A76" s="2"/>
      <c r="B76" s="2"/>
      <c r="C76" s="13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13"/>
    </row>
    <row r="77" spans="1:15" x14ac:dyDescent="0.2">
      <c r="A77" s="3"/>
      <c r="B77" s="4" t="s">
        <v>3</v>
      </c>
      <c r="C77" s="4" t="s">
        <v>4</v>
      </c>
      <c r="D77" s="46" t="s">
        <v>5</v>
      </c>
      <c r="E77" s="46" t="s">
        <v>6</v>
      </c>
      <c r="F77" s="46" t="s">
        <v>7</v>
      </c>
      <c r="G77" s="46" t="s">
        <v>8</v>
      </c>
      <c r="H77" s="46" t="s">
        <v>9</v>
      </c>
      <c r="I77" s="46" t="s">
        <v>10</v>
      </c>
      <c r="J77" s="46" t="s">
        <v>11</v>
      </c>
      <c r="K77" s="46" t="s">
        <v>12</v>
      </c>
      <c r="L77" s="46" t="s">
        <v>13</v>
      </c>
      <c r="M77" s="46" t="s">
        <v>14</v>
      </c>
      <c r="N77" s="46" t="s">
        <v>15</v>
      </c>
      <c r="O77" s="4" t="s">
        <v>16</v>
      </c>
    </row>
    <row r="78" spans="1:15" x14ac:dyDescent="0.2">
      <c r="A78" s="5"/>
      <c r="B78" s="5" t="s">
        <v>17</v>
      </c>
      <c r="C78" s="6">
        <v>83801</v>
      </c>
      <c r="D78" s="43">
        <v>77826</v>
      </c>
      <c r="E78" s="6">
        <v>87731</v>
      </c>
      <c r="F78" s="44"/>
      <c r="G78" s="44"/>
      <c r="H78" s="44"/>
      <c r="I78" s="44"/>
      <c r="J78" s="44"/>
      <c r="K78" s="44"/>
      <c r="L78" s="44"/>
      <c r="M78" s="44"/>
      <c r="N78" s="44"/>
      <c r="O78" s="6">
        <f>SUM(C78:N78)</f>
        <v>249358</v>
      </c>
    </row>
    <row r="79" spans="1:15" x14ac:dyDescent="0.2">
      <c r="A79" s="31" t="s">
        <v>38</v>
      </c>
      <c r="B79" s="5" t="s">
        <v>19</v>
      </c>
      <c r="C79" s="6">
        <v>102351</v>
      </c>
      <c r="D79" s="43">
        <v>79065</v>
      </c>
      <c r="E79" s="6">
        <v>93834</v>
      </c>
      <c r="F79" s="44"/>
      <c r="G79" s="44"/>
      <c r="H79" s="44"/>
      <c r="I79" s="44"/>
      <c r="J79" s="44"/>
      <c r="K79" s="44"/>
      <c r="L79" s="44"/>
      <c r="M79" s="44"/>
      <c r="N79" s="44"/>
      <c r="O79" s="6">
        <f>SUM(C79:N79)</f>
        <v>275250</v>
      </c>
    </row>
    <row r="80" spans="1:15" x14ac:dyDescent="0.2">
      <c r="A80" s="30" t="s">
        <v>29</v>
      </c>
      <c r="B80" s="5" t="s">
        <v>16</v>
      </c>
      <c r="C80" s="6">
        <f>SUM(C78:C79)</f>
        <v>186152</v>
      </c>
      <c r="D80" s="44">
        <f>SUM(D78:D79)</f>
        <v>156891</v>
      </c>
      <c r="E80" s="6">
        <f t="shared" ref="E80:I80" si="23">SUM(E78:E79)</f>
        <v>181565</v>
      </c>
      <c r="F80" s="44">
        <f t="shared" si="23"/>
        <v>0</v>
      </c>
      <c r="G80" s="44">
        <f t="shared" si="23"/>
        <v>0</v>
      </c>
      <c r="H80" s="44">
        <f t="shared" si="23"/>
        <v>0</v>
      </c>
      <c r="I80" s="44">
        <f t="shared" si="23"/>
        <v>0</v>
      </c>
      <c r="J80" s="44"/>
      <c r="K80" s="44"/>
      <c r="L80" s="44"/>
      <c r="M80" s="44"/>
      <c r="N80" s="44"/>
      <c r="O80" s="6">
        <f>SUM(C80:N80)</f>
        <v>524608</v>
      </c>
    </row>
    <row r="81" spans="1:15" x14ac:dyDescent="0.2">
      <c r="A81" s="5"/>
      <c r="B81" s="5" t="s">
        <v>20</v>
      </c>
      <c r="C81" s="6">
        <v>1329</v>
      </c>
      <c r="D81" s="44">
        <v>1146</v>
      </c>
      <c r="E81" s="6">
        <v>1208</v>
      </c>
      <c r="F81" s="44"/>
      <c r="G81" s="44"/>
      <c r="H81" s="44"/>
      <c r="I81" s="44"/>
      <c r="J81" s="44"/>
      <c r="K81" s="44"/>
      <c r="L81" s="44"/>
      <c r="M81" s="44"/>
      <c r="N81" s="44"/>
      <c r="O81" s="6">
        <f>SUM(C81:N81)</f>
        <v>3683</v>
      </c>
    </row>
    <row r="82" spans="1:15" x14ac:dyDescent="0.2">
      <c r="A82" s="2"/>
      <c r="B82" s="2"/>
      <c r="C82" s="13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13"/>
    </row>
    <row r="83" spans="1:15" x14ac:dyDescent="0.2">
      <c r="A83" s="3"/>
      <c r="B83" s="4" t="s">
        <v>3</v>
      </c>
      <c r="C83" s="4" t="s">
        <v>4</v>
      </c>
      <c r="D83" s="46" t="s">
        <v>5</v>
      </c>
      <c r="E83" s="46" t="s">
        <v>6</v>
      </c>
      <c r="F83" s="46" t="s">
        <v>7</v>
      </c>
      <c r="G83" s="46" t="s">
        <v>8</v>
      </c>
      <c r="H83" s="46" t="s">
        <v>9</v>
      </c>
      <c r="I83" s="46" t="s">
        <v>10</v>
      </c>
      <c r="J83" s="46" t="s">
        <v>11</v>
      </c>
      <c r="K83" s="46" t="s">
        <v>12</v>
      </c>
      <c r="L83" s="46" t="s">
        <v>13</v>
      </c>
      <c r="M83" s="46" t="s">
        <v>14</v>
      </c>
      <c r="N83" s="46" t="s">
        <v>15</v>
      </c>
      <c r="O83" s="4" t="s">
        <v>16</v>
      </c>
    </row>
    <row r="84" spans="1:15" x14ac:dyDescent="0.2">
      <c r="A84" s="5"/>
      <c r="B84" s="5" t="s">
        <v>17</v>
      </c>
      <c r="C84" s="6">
        <v>3254</v>
      </c>
      <c r="D84" s="44">
        <v>2862</v>
      </c>
      <c r="E84" s="6">
        <v>1857</v>
      </c>
      <c r="F84" s="44"/>
      <c r="G84" s="44"/>
      <c r="H84" s="44"/>
      <c r="I84" s="44"/>
      <c r="J84" s="44"/>
      <c r="K84" s="44"/>
      <c r="L84" s="44"/>
      <c r="M84" s="44"/>
      <c r="N84" s="44"/>
      <c r="O84" s="6">
        <f>SUM(C84:N84)</f>
        <v>7973</v>
      </c>
    </row>
    <row r="85" spans="1:15" x14ac:dyDescent="0.2">
      <c r="A85" s="31" t="s">
        <v>39</v>
      </c>
      <c r="B85" s="5" t="s">
        <v>19</v>
      </c>
      <c r="C85" s="6">
        <v>3607</v>
      </c>
      <c r="D85" s="44">
        <v>2818</v>
      </c>
      <c r="E85" s="6">
        <v>1435</v>
      </c>
      <c r="F85" s="44"/>
      <c r="G85" s="44"/>
      <c r="H85" s="44"/>
      <c r="I85" s="44"/>
      <c r="J85" s="44"/>
      <c r="K85" s="44"/>
      <c r="L85" s="44"/>
      <c r="M85" s="44"/>
      <c r="N85" s="44"/>
      <c r="O85" s="6">
        <f>SUM(C85:N85)</f>
        <v>7860</v>
      </c>
    </row>
    <row r="86" spans="1:15" x14ac:dyDescent="0.2">
      <c r="A86" s="31" t="s">
        <v>40</v>
      </c>
      <c r="B86" s="5" t="s">
        <v>16</v>
      </c>
      <c r="C86" s="6">
        <f>SUM(C84:C85)</f>
        <v>6861</v>
      </c>
      <c r="D86" s="44">
        <f>SUM(D84:D85)</f>
        <v>5680</v>
      </c>
      <c r="E86" s="6">
        <f t="shared" ref="E86:N86" si="24">SUM(E84:E85)</f>
        <v>3292</v>
      </c>
      <c r="F86" s="44">
        <f t="shared" si="24"/>
        <v>0</v>
      </c>
      <c r="G86" s="44">
        <f t="shared" si="24"/>
        <v>0</v>
      </c>
      <c r="H86" s="44">
        <f t="shared" si="24"/>
        <v>0</v>
      </c>
      <c r="I86" s="44">
        <f t="shared" si="24"/>
        <v>0</v>
      </c>
      <c r="J86" s="44">
        <f t="shared" si="24"/>
        <v>0</v>
      </c>
      <c r="K86" s="44">
        <f t="shared" si="24"/>
        <v>0</v>
      </c>
      <c r="L86" s="44">
        <f t="shared" si="24"/>
        <v>0</v>
      </c>
      <c r="M86" s="44">
        <f t="shared" si="24"/>
        <v>0</v>
      </c>
      <c r="N86" s="44">
        <f t="shared" si="24"/>
        <v>0</v>
      </c>
      <c r="O86" s="6">
        <f>SUM(C86:N86)</f>
        <v>15833</v>
      </c>
    </row>
    <row r="87" spans="1:15" x14ac:dyDescent="0.2">
      <c r="A87" s="31" t="s">
        <v>30</v>
      </c>
      <c r="B87" s="5" t="s">
        <v>20</v>
      </c>
      <c r="C87" s="6">
        <v>320</v>
      </c>
      <c r="D87" s="44">
        <v>291</v>
      </c>
      <c r="E87" s="6">
        <v>132</v>
      </c>
      <c r="F87" s="44"/>
      <c r="G87" s="44"/>
      <c r="H87" s="44"/>
      <c r="I87" s="44"/>
      <c r="J87" s="44"/>
      <c r="K87" s="44"/>
      <c r="L87" s="44"/>
      <c r="M87" s="44"/>
      <c r="N87" s="44"/>
      <c r="O87" s="6">
        <f>SUM(C87:N87)</f>
        <v>743</v>
      </c>
    </row>
    <row r="88" spans="1:15" x14ac:dyDescent="0.2">
      <c r="A88" s="2"/>
      <c r="B88" s="2"/>
      <c r="C88" s="13"/>
      <c r="D88" s="44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13"/>
    </row>
    <row r="89" spans="1:15" x14ac:dyDescent="0.2">
      <c r="A89" s="3"/>
      <c r="B89" s="4" t="s">
        <v>3</v>
      </c>
      <c r="C89" s="4" t="s">
        <v>4</v>
      </c>
      <c r="D89" s="36" t="s">
        <v>5</v>
      </c>
      <c r="E89" s="46" t="s">
        <v>6</v>
      </c>
      <c r="F89" s="46" t="s">
        <v>7</v>
      </c>
      <c r="G89" s="46" t="s">
        <v>8</v>
      </c>
      <c r="H89" s="46" t="s">
        <v>9</v>
      </c>
      <c r="I89" s="46" t="s">
        <v>10</v>
      </c>
      <c r="J89" s="46" t="s">
        <v>11</v>
      </c>
      <c r="K89" s="46" t="s">
        <v>12</v>
      </c>
      <c r="L89" s="46" t="s">
        <v>13</v>
      </c>
      <c r="M89" s="46" t="s">
        <v>14</v>
      </c>
      <c r="N89" s="46" t="s">
        <v>15</v>
      </c>
      <c r="O89" s="4" t="s">
        <v>16</v>
      </c>
    </row>
    <row r="90" spans="1:15" x14ac:dyDescent="0.2">
      <c r="A90" s="5"/>
      <c r="B90" s="5" t="s">
        <v>17</v>
      </c>
      <c r="C90" s="6">
        <v>5549</v>
      </c>
      <c r="D90" s="44">
        <v>6638</v>
      </c>
      <c r="E90" s="6">
        <v>6691</v>
      </c>
      <c r="F90" s="44"/>
      <c r="G90" s="44"/>
      <c r="H90" s="44"/>
      <c r="I90" s="44"/>
      <c r="J90" s="44"/>
      <c r="K90" s="44"/>
      <c r="L90" s="44"/>
      <c r="M90" s="44"/>
      <c r="N90" s="44"/>
      <c r="O90" s="6">
        <f>SUM(C90:N90)</f>
        <v>18878</v>
      </c>
    </row>
    <row r="91" spans="1:15" x14ac:dyDescent="0.2">
      <c r="A91" s="31" t="s">
        <v>41</v>
      </c>
      <c r="B91" s="5" t="s">
        <v>19</v>
      </c>
      <c r="C91" s="6">
        <v>5541</v>
      </c>
      <c r="D91" s="44">
        <v>6068</v>
      </c>
      <c r="E91" s="6">
        <v>7598</v>
      </c>
      <c r="F91" s="44"/>
      <c r="G91" s="44"/>
      <c r="H91" s="44"/>
      <c r="I91" s="44"/>
      <c r="J91" s="44"/>
      <c r="K91" s="44"/>
      <c r="L91" s="44"/>
      <c r="M91" s="44"/>
      <c r="N91" s="44"/>
      <c r="O91" s="6">
        <f>SUM(C91:N91)</f>
        <v>19207</v>
      </c>
    </row>
    <row r="92" spans="1:15" x14ac:dyDescent="0.2">
      <c r="A92" s="31" t="s">
        <v>31</v>
      </c>
      <c r="B92" s="5" t="s">
        <v>16</v>
      </c>
      <c r="C92" s="6">
        <f>SUM(C90:C91)</f>
        <v>11090</v>
      </c>
      <c r="D92" s="44">
        <f t="shared" ref="D92:I92" si="25">SUM(D90:D91)</f>
        <v>12706</v>
      </c>
      <c r="E92" s="6">
        <f t="shared" si="25"/>
        <v>14289</v>
      </c>
      <c r="F92" s="44">
        <f t="shared" si="25"/>
        <v>0</v>
      </c>
      <c r="G92" s="44">
        <f t="shared" si="25"/>
        <v>0</v>
      </c>
      <c r="H92" s="44">
        <f t="shared" si="25"/>
        <v>0</v>
      </c>
      <c r="I92" s="44">
        <f t="shared" si="25"/>
        <v>0</v>
      </c>
      <c r="J92" s="44">
        <f t="shared" ref="J92" si="26">SUM(J90:J91)</f>
        <v>0</v>
      </c>
      <c r="K92" s="44">
        <f t="shared" ref="K92" si="27">SUM(K90:K91)</f>
        <v>0</v>
      </c>
      <c r="L92" s="44">
        <f t="shared" ref="L92" si="28">SUM(L90:L91)</f>
        <v>0</v>
      </c>
      <c r="M92" s="44">
        <f t="shared" ref="M92" si="29">SUM(M90:M91)</f>
        <v>0</v>
      </c>
      <c r="N92" s="44">
        <f t="shared" ref="N92" si="30">SUM(N90:N91)</f>
        <v>0</v>
      </c>
      <c r="O92" s="6">
        <f>SUM(C92:N92)</f>
        <v>38085</v>
      </c>
    </row>
    <row r="93" spans="1:15" x14ac:dyDescent="0.2">
      <c r="A93" s="5"/>
      <c r="B93" s="5" t="s">
        <v>20</v>
      </c>
      <c r="C93" s="6">
        <v>77</v>
      </c>
      <c r="D93" s="44">
        <v>86</v>
      </c>
      <c r="E93" s="6">
        <v>96</v>
      </c>
      <c r="F93" s="44"/>
      <c r="G93" s="44"/>
      <c r="H93" s="44"/>
      <c r="I93" s="44"/>
      <c r="J93" s="44"/>
      <c r="K93" s="44"/>
      <c r="L93" s="44"/>
      <c r="M93" s="44"/>
      <c r="N93" s="44"/>
      <c r="O93" s="6">
        <f>SUM(C93:N93)</f>
        <v>259</v>
      </c>
    </row>
    <row r="94" spans="1:15" x14ac:dyDescent="0.2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">
      <c r="A96" s="2"/>
      <c r="B96" s="2"/>
      <c r="C96" s="14"/>
      <c r="D96" s="25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42</v>
      </c>
    </row>
    <row r="97" spans="1:16" x14ac:dyDescent="0.2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.75" x14ac:dyDescent="0.2">
      <c r="A99" s="47" t="s">
        <v>43</v>
      </c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</row>
    <row r="100" spans="1:16" x14ac:dyDescent="0.2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">
      <c r="A101" s="51" t="s">
        <v>82</v>
      </c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</row>
    <row r="102" spans="1:16" x14ac:dyDescent="0.2">
      <c r="A102" s="3"/>
      <c r="B102" s="4" t="s">
        <v>3</v>
      </c>
      <c r="C102" s="4" t="s">
        <v>4</v>
      </c>
      <c r="D102" s="4" t="s">
        <v>5</v>
      </c>
      <c r="E102" s="4" t="s">
        <v>6</v>
      </c>
      <c r="F102" s="4" t="s">
        <v>7</v>
      </c>
      <c r="G102" s="4" t="s">
        <v>8</v>
      </c>
      <c r="H102" s="4" t="s">
        <v>9</v>
      </c>
      <c r="I102" s="4" t="s">
        <v>10</v>
      </c>
      <c r="J102" s="4" t="s">
        <v>11</v>
      </c>
      <c r="K102" s="4" t="s">
        <v>12</v>
      </c>
      <c r="L102" s="4" t="s">
        <v>13</v>
      </c>
      <c r="M102" s="4" t="s">
        <v>14</v>
      </c>
      <c r="N102" s="4" t="s">
        <v>15</v>
      </c>
      <c r="O102" s="4" t="s">
        <v>16</v>
      </c>
    </row>
    <row r="103" spans="1:16" x14ac:dyDescent="0.2">
      <c r="A103" s="5"/>
      <c r="B103" s="5" t="s">
        <v>17</v>
      </c>
      <c r="C103" s="6">
        <v>53</v>
      </c>
      <c r="D103" s="42">
        <v>290</v>
      </c>
      <c r="E103" s="6">
        <v>391</v>
      </c>
      <c r="F103" s="6"/>
      <c r="G103" s="6"/>
      <c r="H103" s="6"/>
      <c r="I103" s="6"/>
      <c r="J103" s="6"/>
      <c r="K103" s="6"/>
      <c r="L103" s="6"/>
      <c r="M103" s="6"/>
      <c r="N103" s="6"/>
      <c r="O103" s="6">
        <f>SUM(C103:N103)</f>
        <v>734</v>
      </c>
    </row>
    <row r="104" spans="1:16" x14ac:dyDescent="0.2">
      <c r="A104" s="31" t="s">
        <v>34</v>
      </c>
      <c r="B104" s="5" t="s">
        <v>19</v>
      </c>
      <c r="C104" s="6">
        <v>375</v>
      </c>
      <c r="D104" s="42">
        <v>214</v>
      </c>
      <c r="E104" s="6">
        <v>78</v>
      </c>
      <c r="F104" s="6"/>
      <c r="G104" s="6"/>
      <c r="H104" s="6"/>
      <c r="I104" s="6"/>
      <c r="J104" s="6"/>
      <c r="K104" s="6"/>
      <c r="L104" s="6"/>
      <c r="M104" s="6"/>
      <c r="N104" s="6"/>
      <c r="O104" s="6">
        <f>SUM(C104:N104)</f>
        <v>667</v>
      </c>
    </row>
    <row r="105" spans="1:16" x14ac:dyDescent="0.2">
      <c r="A105" s="30" t="s">
        <v>25</v>
      </c>
      <c r="B105" s="5" t="s">
        <v>16</v>
      </c>
      <c r="C105" s="6">
        <f>SUM(C103:C104)</f>
        <v>428</v>
      </c>
      <c r="D105" s="6">
        <f>SUM(D103:D104)</f>
        <v>504</v>
      </c>
      <c r="E105" s="6">
        <f>SUM(E103:E104)</f>
        <v>469</v>
      </c>
      <c r="F105" s="6"/>
      <c r="G105" s="6"/>
      <c r="H105" s="6"/>
      <c r="I105" s="6"/>
      <c r="J105" s="6"/>
      <c r="K105" s="6"/>
      <c r="L105" s="6"/>
      <c r="M105" s="6"/>
      <c r="N105" s="6"/>
      <c r="O105" s="6">
        <f>SUM(C105:N105)</f>
        <v>1401</v>
      </c>
      <c r="P105" s="8"/>
    </row>
    <row r="106" spans="1:16" x14ac:dyDescent="0.2">
      <c r="A106" s="5"/>
      <c r="B106" s="5" t="s">
        <v>20</v>
      </c>
      <c r="C106" s="6">
        <v>96</v>
      </c>
      <c r="D106" s="6">
        <v>73</v>
      </c>
      <c r="E106" s="6">
        <v>74</v>
      </c>
      <c r="F106" s="6"/>
      <c r="G106" s="6"/>
      <c r="H106" s="6"/>
      <c r="I106" s="6"/>
      <c r="J106" s="6"/>
      <c r="K106" s="6"/>
      <c r="L106" s="6"/>
      <c r="M106" s="6"/>
      <c r="N106" s="6"/>
      <c r="O106" s="6">
        <f>SUM(C106:N106)</f>
        <v>243</v>
      </c>
    </row>
    <row r="107" spans="1:16" x14ac:dyDescent="0.2">
      <c r="A107" s="2"/>
      <c r="B107" s="2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6" x14ac:dyDescent="0.2">
      <c r="A108" s="3"/>
      <c r="B108" s="4" t="s">
        <v>3</v>
      </c>
      <c r="C108" s="4" t="s">
        <v>4</v>
      </c>
      <c r="D108" s="4" t="s">
        <v>5</v>
      </c>
      <c r="E108" s="4" t="s">
        <v>6</v>
      </c>
      <c r="F108" s="4" t="s">
        <v>7</v>
      </c>
      <c r="G108" s="4" t="s">
        <v>8</v>
      </c>
      <c r="H108" s="4" t="s">
        <v>9</v>
      </c>
      <c r="I108" s="4" t="s">
        <v>10</v>
      </c>
      <c r="J108" s="4" t="s">
        <v>11</v>
      </c>
      <c r="K108" s="4" t="s">
        <v>12</v>
      </c>
      <c r="L108" s="4" t="s">
        <v>13</v>
      </c>
      <c r="M108" s="4" t="s">
        <v>14</v>
      </c>
      <c r="N108" s="4" t="s">
        <v>15</v>
      </c>
      <c r="O108" s="4" t="s">
        <v>16</v>
      </c>
    </row>
    <row r="109" spans="1:16" x14ac:dyDescent="0.2">
      <c r="A109" s="5"/>
      <c r="B109" s="5" t="s">
        <v>17</v>
      </c>
      <c r="C109" s="6">
        <v>3050</v>
      </c>
      <c r="D109" s="42">
        <v>3533</v>
      </c>
      <c r="E109" s="6">
        <v>2092</v>
      </c>
      <c r="F109" s="6"/>
      <c r="G109" s="6"/>
      <c r="H109" s="6"/>
      <c r="I109" s="6"/>
      <c r="J109" s="6"/>
      <c r="K109" s="6"/>
      <c r="L109" s="6"/>
      <c r="M109" s="6"/>
      <c r="N109" s="6"/>
      <c r="O109" s="6">
        <f>SUM(C109:N109)</f>
        <v>8675</v>
      </c>
    </row>
    <row r="110" spans="1:16" x14ac:dyDescent="0.2">
      <c r="A110" s="31" t="s">
        <v>35</v>
      </c>
      <c r="B110" s="5" t="s">
        <v>19</v>
      </c>
      <c r="C110" s="6">
        <v>3152</v>
      </c>
      <c r="D110" s="42">
        <v>3203</v>
      </c>
      <c r="E110" s="6">
        <v>3136</v>
      </c>
      <c r="F110" s="6"/>
      <c r="G110" s="6"/>
      <c r="H110" s="6"/>
      <c r="I110" s="6"/>
      <c r="J110" s="6"/>
      <c r="K110" s="6"/>
      <c r="L110" s="6"/>
      <c r="M110" s="6"/>
      <c r="N110" s="6"/>
      <c r="O110" s="6">
        <f>SUM(C110:N110)</f>
        <v>9491</v>
      </c>
    </row>
    <row r="111" spans="1:16" x14ac:dyDescent="0.2">
      <c r="A111" s="30" t="s">
        <v>26</v>
      </c>
      <c r="B111" s="5" t="s">
        <v>16</v>
      </c>
      <c r="C111" s="6">
        <f>SUM(C109:C110)</f>
        <v>6202</v>
      </c>
      <c r="D111" s="6">
        <f>SUM(D109:D110)</f>
        <v>6736</v>
      </c>
      <c r="E111" s="6">
        <f>SUM(E109:E110)</f>
        <v>5228</v>
      </c>
      <c r="F111" s="6"/>
      <c r="G111" s="6"/>
      <c r="H111" s="6"/>
      <c r="I111" s="6"/>
      <c r="J111" s="6"/>
      <c r="K111" s="6"/>
      <c r="L111" s="6"/>
      <c r="M111" s="6"/>
      <c r="N111" s="6"/>
      <c r="O111" s="6">
        <f>SUM(C111:N111)</f>
        <v>18166</v>
      </c>
    </row>
    <row r="112" spans="1:16" x14ac:dyDescent="0.2">
      <c r="A112" s="5"/>
      <c r="B112" s="5" t="s">
        <v>20</v>
      </c>
      <c r="C112" s="6">
        <v>74</v>
      </c>
      <c r="D112" s="6">
        <v>70</v>
      </c>
      <c r="E112" s="6">
        <v>73</v>
      </c>
      <c r="F112" s="6"/>
      <c r="G112" s="6"/>
      <c r="H112" s="6"/>
      <c r="I112" s="6"/>
      <c r="J112" s="6"/>
      <c r="K112" s="6"/>
      <c r="L112" s="6"/>
      <c r="M112" s="6"/>
      <c r="N112" s="6"/>
      <c r="O112" s="6">
        <f>SUM(C112:N112)</f>
        <v>217</v>
      </c>
    </row>
    <row r="113" spans="1:15" x14ac:dyDescent="0.2">
      <c r="A113" s="2"/>
      <c r="B113" s="2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">
      <c r="A114" s="3"/>
      <c r="B114" s="4" t="s">
        <v>3</v>
      </c>
      <c r="C114" s="4" t="s">
        <v>4</v>
      </c>
      <c r="D114" s="4" t="s">
        <v>5</v>
      </c>
      <c r="E114" s="4" t="s">
        <v>6</v>
      </c>
      <c r="F114" s="4" t="s">
        <v>7</v>
      </c>
      <c r="G114" s="4" t="s">
        <v>8</v>
      </c>
      <c r="H114" s="4" t="s">
        <v>9</v>
      </c>
      <c r="I114" s="4" t="s">
        <v>10</v>
      </c>
      <c r="J114" s="4" t="s">
        <v>11</v>
      </c>
      <c r="K114" s="4" t="s">
        <v>12</v>
      </c>
      <c r="L114" s="4" t="s">
        <v>13</v>
      </c>
      <c r="M114" s="4" t="s">
        <v>14</v>
      </c>
      <c r="N114" s="4" t="s">
        <v>15</v>
      </c>
      <c r="O114" s="4" t="s">
        <v>16</v>
      </c>
    </row>
    <row r="115" spans="1:15" x14ac:dyDescent="0.2">
      <c r="A115" s="5"/>
      <c r="B115" s="5" t="s">
        <v>17</v>
      </c>
      <c r="C115" s="6">
        <v>23992</v>
      </c>
      <c r="D115" s="6">
        <v>25718</v>
      </c>
      <c r="E115" s="6">
        <v>27455</v>
      </c>
      <c r="F115" s="6"/>
      <c r="G115" s="6"/>
      <c r="H115" s="6"/>
      <c r="I115" s="6"/>
      <c r="J115" s="6"/>
      <c r="K115" s="6"/>
      <c r="L115" s="6"/>
      <c r="M115" s="6"/>
      <c r="N115" s="6"/>
      <c r="O115" s="6">
        <f>SUM(C115:N115)</f>
        <v>77165</v>
      </c>
    </row>
    <row r="116" spans="1:15" x14ac:dyDescent="0.2">
      <c r="A116" s="31" t="s">
        <v>36</v>
      </c>
      <c r="B116" s="5" t="s">
        <v>19</v>
      </c>
      <c r="C116" s="6">
        <v>24988</v>
      </c>
      <c r="D116" s="6">
        <v>24984</v>
      </c>
      <c r="E116" s="6">
        <v>29684</v>
      </c>
      <c r="F116" s="6"/>
      <c r="G116" s="6"/>
      <c r="H116" s="6"/>
      <c r="I116" s="6"/>
      <c r="J116" s="6"/>
      <c r="K116" s="6"/>
      <c r="L116" s="6"/>
      <c r="M116" s="6"/>
      <c r="N116" s="6"/>
      <c r="O116" s="6">
        <f>SUM(C116:N116)</f>
        <v>79656</v>
      </c>
    </row>
    <row r="117" spans="1:15" x14ac:dyDescent="0.2">
      <c r="A117" s="30" t="s">
        <v>27</v>
      </c>
      <c r="B117" s="5" t="s">
        <v>16</v>
      </c>
      <c r="C117" s="6">
        <f>SUM(C115:C116)</f>
        <v>48980</v>
      </c>
      <c r="D117" s="6">
        <f>SUM(D115:D116)</f>
        <v>50702</v>
      </c>
      <c r="E117" s="6">
        <f>SUM(E115:E116)</f>
        <v>57139</v>
      </c>
      <c r="F117" s="6"/>
      <c r="G117" s="6"/>
      <c r="H117" s="6"/>
      <c r="I117" s="6"/>
      <c r="J117" s="6"/>
      <c r="K117" s="6"/>
      <c r="L117" s="6"/>
      <c r="M117" s="6"/>
      <c r="N117" s="6"/>
      <c r="O117" s="6">
        <f>SUM(C117:N117)</f>
        <v>156821</v>
      </c>
    </row>
    <row r="118" spans="1:15" x14ac:dyDescent="0.2">
      <c r="A118" s="5"/>
      <c r="B118" s="5" t="s">
        <v>20</v>
      </c>
      <c r="C118" s="6">
        <v>348</v>
      </c>
      <c r="D118" s="6">
        <v>364</v>
      </c>
      <c r="E118" s="6">
        <v>399</v>
      </c>
      <c r="F118" s="6"/>
      <c r="G118" s="6"/>
      <c r="H118" s="6"/>
      <c r="I118" s="6"/>
      <c r="J118" s="6"/>
      <c r="K118" s="6"/>
      <c r="L118" s="6"/>
      <c r="M118" s="6"/>
      <c r="N118" s="6"/>
      <c r="O118" s="6">
        <f>SUM(C118:N118)</f>
        <v>1111</v>
      </c>
    </row>
    <row r="119" spans="1:15" x14ac:dyDescent="0.2">
      <c r="A119" s="2"/>
      <c r="B119" s="2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">
      <c r="A120" s="3"/>
      <c r="B120" s="4" t="s">
        <v>3</v>
      </c>
      <c r="C120" s="4" t="s">
        <v>4</v>
      </c>
      <c r="D120" s="4" t="s">
        <v>5</v>
      </c>
      <c r="E120" s="4" t="s">
        <v>6</v>
      </c>
      <c r="F120" s="4" t="s">
        <v>7</v>
      </c>
      <c r="G120" s="4" t="s">
        <v>8</v>
      </c>
      <c r="H120" s="4" t="s">
        <v>9</v>
      </c>
      <c r="I120" s="4" t="s">
        <v>10</v>
      </c>
      <c r="J120" s="4" t="s">
        <v>11</v>
      </c>
      <c r="K120" s="4" t="s">
        <v>12</v>
      </c>
      <c r="L120" s="4" t="s">
        <v>13</v>
      </c>
      <c r="M120" s="4" t="s">
        <v>14</v>
      </c>
      <c r="N120" s="4" t="s">
        <v>15</v>
      </c>
      <c r="O120" s="4" t="s">
        <v>16</v>
      </c>
    </row>
    <row r="121" spans="1:15" x14ac:dyDescent="0.2">
      <c r="A121" s="5"/>
      <c r="B121" s="5" t="s">
        <v>17</v>
      </c>
      <c r="C121" s="6">
        <v>168</v>
      </c>
      <c r="D121" s="42">
        <v>208</v>
      </c>
      <c r="E121" s="6">
        <v>284</v>
      </c>
      <c r="F121" s="6"/>
      <c r="G121" s="6"/>
      <c r="H121" s="6"/>
      <c r="I121" s="6"/>
      <c r="J121" s="6"/>
      <c r="K121" s="6"/>
      <c r="L121" s="6"/>
      <c r="M121" s="6"/>
      <c r="N121" s="6"/>
      <c r="O121" s="6">
        <f>SUM(C121:N121)</f>
        <v>660</v>
      </c>
    </row>
    <row r="122" spans="1:15" x14ac:dyDescent="0.2">
      <c r="A122" s="31" t="s">
        <v>37</v>
      </c>
      <c r="B122" s="5" t="s">
        <v>19</v>
      </c>
      <c r="C122" s="6">
        <v>395</v>
      </c>
      <c r="D122" s="42">
        <v>199</v>
      </c>
      <c r="E122" s="6">
        <v>274</v>
      </c>
      <c r="F122" s="6"/>
      <c r="G122" s="6"/>
      <c r="H122" s="6"/>
      <c r="I122" s="6"/>
      <c r="J122" s="6"/>
      <c r="K122" s="6"/>
      <c r="L122" s="6"/>
      <c r="M122" s="6"/>
      <c r="N122" s="6"/>
      <c r="O122" s="6">
        <f>SUM(C122:N122)</f>
        <v>868</v>
      </c>
    </row>
    <row r="123" spans="1:15" x14ac:dyDescent="0.2">
      <c r="A123" s="30" t="s">
        <v>28</v>
      </c>
      <c r="B123" s="5" t="s">
        <v>16</v>
      </c>
      <c r="C123" s="6">
        <f>SUM(C121:C122)</f>
        <v>563</v>
      </c>
      <c r="D123" s="6">
        <f>SUM(D121:D122)</f>
        <v>407</v>
      </c>
      <c r="E123" s="6">
        <f>SUM(E121:E122)</f>
        <v>558</v>
      </c>
      <c r="F123" s="6"/>
      <c r="G123" s="6"/>
      <c r="H123" s="6"/>
      <c r="I123" s="6"/>
      <c r="J123" s="6"/>
      <c r="K123" s="6"/>
      <c r="L123" s="6"/>
      <c r="M123" s="6"/>
      <c r="N123" s="6"/>
      <c r="O123" s="6">
        <f>SUM(C123:N123)</f>
        <v>1528</v>
      </c>
    </row>
    <row r="124" spans="1:15" x14ac:dyDescent="0.2">
      <c r="A124" s="5"/>
      <c r="B124" s="5" t="s">
        <v>20</v>
      </c>
      <c r="C124" s="6">
        <v>133</v>
      </c>
      <c r="D124" s="6">
        <v>121</v>
      </c>
      <c r="E124" s="6">
        <v>165</v>
      </c>
      <c r="F124" s="6"/>
      <c r="G124" s="6"/>
      <c r="H124" s="6"/>
      <c r="I124" s="6"/>
      <c r="J124" s="6"/>
      <c r="K124" s="6"/>
      <c r="L124" s="6"/>
      <c r="M124" s="6"/>
      <c r="N124" s="6"/>
      <c r="O124" s="6">
        <f>SUM(C124:N124)</f>
        <v>419</v>
      </c>
    </row>
    <row r="125" spans="1:15" x14ac:dyDescent="0.2">
      <c r="A125" s="2"/>
      <c r="B125" s="2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">
      <c r="A126" s="3"/>
      <c r="B126" s="4" t="s">
        <v>3</v>
      </c>
      <c r="C126" s="4" t="s">
        <v>4</v>
      </c>
      <c r="D126" s="4" t="s">
        <v>5</v>
      </c>
      <c r="E126" s="4" t="s">
        <v>6</v>
      </c>
      <c r="F126" s="4" t="s">
        <v>7</v>
      </c>
      <c r="G126" s="4" t="s">
        <v>8</v>
      </c>
      <c r="H126" s="4" t="s">
        <v>9</v>
      </c>
      <c r="I126" s="4" t="s">
        <v>10</v>
      </c>
      <c r="J126" s="4" t="s">
        <v>11</v>
      </c>
      <c r="K126" s="4" t="s">
        <v>12</v>
      </c>
      <c r="L126" s="4" t="s">
        <v>13</v>
      </c>
      <c r="M126" s="4" t="s">
        <v>14</v>
      </c>
      <c r="N126" s="4" t="s">
        <v>15</v>
      </c>
      <c r="O126" s="4" t="s">
        <v>16</v>
      </c>
    </row>
    <row r="127" spans="1:15" x14ac:dyDescent="0.2">
      <c r="A127" s="5"/>
      <c r="B127" s="5" t="s">
        <v>17</v>
      </c>
      <c r="C127" s="6">
        <v>673</v>
      </c>
      <c r="D127" s="42">
        <v>686</v>
      </c>
      <c r="E127" s="6">
        <v>1006</v>
      </c>
      <c r="F127" s="6"/>
      <c r="G127" s="6"/>
      <c r="H127" s="6"/>
      <c r="I127" s="6"/>
      <c r="J127" s="6"/>
      <c r="K127" s="6"/>
      <c r="L127" s="6"/>
      <c r="M127" s="6"/>
      <c r="N127" s="6"/>
      <c r="O127" s="6">
        <f>SUM(C127:N127)</f>
        <v>2365</v>
      </c>
    </row>
    <row r="128" spans="1:15" x14ac:dyDescent="0.2">
      <c r="A128" s="31" t="s">
        <v>38</v>
      </c>
      <c r="B128" s="5" t="s">
        <v>19</v>
      </c>
      <c r="C128" s="6">
        <v>1070</v>
      </c>
      <c r="D128" s="42">
        <v>700</v>
      </c>
      <c r="E128" s="6">
        <v>894</v>
      </c>
      <c r="F128" s="6"/>
      <c r="G128" s="6"/>
      <c r="H128" s="6"/>
      <c r="I128" s="6"/>
      <c r="J128" s="6"/>
      <c r="K128" s="6"/>
      <c r="L128" s="6"/>
      <c r="M128" s="6"/>
      <c r="N128" s="6"/>
      <c r="O128" s="6">
        <f>SUM(C128:N128)</f>
        <v>2664</v>
      </c>
    </row>
    <row r="129" spans="1:15" x14ac:dyDescent="0.2">
      <c r="A129" s="30" t="s">
        <v>29</v>
      </c>
      <c r="B129" s="5" t="s">
        <v>16</v>
      </c>
      <c r="C129" s="6">
        <f>SUM(C127:C128)</f>
        <v>1743</v>
      </c>
      <c r="D129" s="6">
        <f>SUM(D127:D128)</f>
        <v>1386</v>
      </c>
      <c r="E129" s="6">
        <f>SUM(E127:E128)</f>
        <v>1900</v>
      </c>
      <c r="F129" s="6"/>
      <c r="G129" s="6"/>
      <c r="H129" s="6"/>
      <c r="I129" s="6"/>
      <c r="J129" s="6"/>
      <c r="K129" s="6"/>
      <c r="L129" s="6"/>
      <c r="M129" s="6"/>
      <c r="N129" s="6"/>
      <c r="O129" s="6">
        <f>SUM(C129:N129)</f>
        <v>5029</v>
      </c>
    </row>
    <row r="130" spans="1:15" x14ac:dyDescent="0.2">
      <c r="A130" s="5"/>
      <c r="B130" s="5" t="s">
        <v>20</v>
      </c>
      <c r="C130" s="6">
        <v>66</v>
      </c>
      <c r="D130" s="6">
        <v>69</v>
      </c>
      <c r="E130" s="6">
        <v>88</v>
      </c>
      <c r="F130" s="6"/>
      <c r="G130" s="6"/>
      <c r="H130" s="6"/>
      <c r="I130" s="6"/>
      <c r="J130" s="6"/>
      <c r="K130" s="6"/>
      <c r="L130" s="6"/>
      <c r="M130" s="6"/>
      <c r="N130" s="6"/>
      <c r="O130" s="6">
        <f>SUM(C130:N130)</f>
        <v>223</v>
      </c>
    </row>
    <row r="131" spans="1:15" x14ac:dyDescent="0.2">
      <c r="A131" s="2"/>
      <c r="B131" s="2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">
      <c r="A132" s="3"/>
      <c r="B132" s="4" t="s">
        <v>3</v>
      </c>
      <c r="C132" s="4" t="s">
        <v>4</v>
      </c>
      <c r="D132" s="4" t="s">
        <v>5</v>
      </c>
      <c r="E132" s="4" t="s">
        <v>6</v>
      </c>
      <c r="F132" s="4" t="s">
        <v>7</v>
      </c>
      <c r="G132" s="4" t="s">
        <v>8</v>
      </c>
      <c r="H132" s="4" t="s">
        <v>9</v>
      </c>
      <c r="I132" s="4" t="s">
        <v>10</v>
      </c>
      <c r="J132" s="4" t="s">
        <v>11</v>
      </c>
      <c r="K132" s="4" t="s">
        <v>12</v>
      </c>
      <c r="L132" s="4" t="s">
        <v>13</v>
      </c>
      <c r="M132" s="4" t="s">
        <v>14</v>
      </c>
      <c r="N132" s="4" t="s">
        <v>15</v>
      </c>
      <c r="O132" s="4" t="s">
        <v>16</v>
      </c>
    </row>
    <row r="133" spans="1:15" x14ac:dyDescent="0.2">
      <c r="A133" s="5"/>
      <c r="B133" s="5" t="s">
        <v>17</v>
      </c>
      <c r="C133" s="6">
        <v>322</v>
      </c>
      <c r="D133" s="42">
        <v>202</v>
      </c>
      <c r="E133" s="6">
        <v>257</v>
      </c>
      <c r="F133" s="6"/>
      <c r="G133" s="6"/>
      <c r="H133" s="6"/>
      <c r="I133" s="6"/>
      <c r="J133" s="6"/>
      <c r="K133" s="6"/>
      <c r="L133" s="6"/>
      <c r="M133" s="6"/>
      <c r="N133" s="6"/>
      <c r="O133" s="6">
        <f>SUM(C133:N133)</f>
        <v>781</v>
      </c>
    </row>
    <row r="134" spans="1:15" x14ac:dyDescent="0.2">
      <c r="A134" s="31" t="s">
        <v>39</v>
      </c>
      <c r="B134" s="5" t="s">
        <v>19</v>
      </c>
      <c r="C134" s="6">
        <v>287</v>
      </c>
      <c r="D134" s="42">
        <v>183</v>
      </c>
      <c r="E134" s="6">
        <v>253</v>
      </c>
      <c r="F134" s="6"/>
      <c r="G134" s="6"/>
      <c r="H134" s="6"/>
      <c r="I134" s="6"/>
      <c r="J134" s="6"/>
      <c r="K134" s="6"/>
      <c r="L134" s="6"/>
      <c r="M134" s="6"/>
      <c r="N134" s="6"/>
      <c r="O134" s="6">
        <f>SUM(C134:N134)</f>
        <v>723</v>
      </c>
    </row>
    <row r="135" spans="1:15" x14ac:dyDescent="0.2">
      <c r="A135" s="31" t="s">
        <v>40</v>
      </c>
      <c r="B135" s="5" t="s">
        <v>16</v>
      </c>
      <c r="C135" s="6">
        <f>SUM(C133:C134)</f>
        <v>609</v>
      </c>
      <c r="D135" s="6">
        <f>SUM(D133:D134)</f>
        <v>385</v>
      </c>
      <c r="E135" s="6">
        <f>SUM(E133:E134)</f>
        <v>510</v>
      </c>
      <c r="F135" s="6"/>
      <c r="G135" s="6"/>
      <c r="H135" s="6"/>
      <c r="I135" s="6"/>
      <c r="J135" s="6"/>
      <c r="K135" s="6"/>
      <c r="L135" s="6"/>
      <c r="M135" s="6"/>
      <c r="N135" s="6"/>
      <c r="O135" s="6">
        <f>SUM(C135:N135)</f>
        <v>1504</v>
      </c>
    </row>
    <row r="136" spans="1:15" x14ac:dyDescent="0.2">
      <c r="A136" s="31" t="s">
        <v>30</v>
      </c>
      <c r="B136" s="5" t="s">
        <v>20</v>
      </c>
      <c r="C136" s="6">
        <v>309</v>
      </c>
      <c r="D136" s="6">
        <v>279</v>
      </c>
      <c r="E136" s="6">
        <v>263</v>
      </c>
      <c r="F136" s="6"/>
      <c r="G136" s="6"/>
      <c r="H136" s="6"/>
      <c r="I136" s="6"/>
      <c r="J136" s="6"/>
      <c r="K136" s="6"/>
      <c r="L136" s="6"/>
      <c r="M136" s="6"/>
      <c r="N136" s="6"/>
      <c r="O136" s="6">
        <f>SUM(C136:N136)</f>
        <v>851</v>
      </c>
    </row>
    <row r="137" spans="1:15" x14ac:dyDescent="0.2">
      <c r="A137" s="2"/>
      <c r="B137" s="2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">
      <c r="A138" s="3"/>
      <c r="B138" s="4" t="s">
        <v>3</v>
      </c>
      <c r="C138" s="4" t="s">
        <v>4</v>
      </c>
      <c r="D138" s="4" t="s">
        <v>5</v>
      </c>
      <c r="E138" s="4" t="s">
        <v>6</v>
      </c>
      <c r="F138" s="4" t="s">
        <v>7</v>
      </c>
      <c r="G138" s="4" t="s">
        <v>8</v>
      </c>
      <c r="H138" s="4" t="s">
        <v>9</v>
      </c>
      <c r="I138" s="4" t="s">
        <v>10</v>
      </c>
      <c r="J138" s="4" t="s">
        <v>11</v>
      </c>
      <c r="K138" s="4" t="s">
        <v>12</v>
      </c>
      <c r="L138" s="4" t="s">
        <v>13</v>
      </c>
      <c r="M138" s="4" t="s">
        <v>14</v>
      </c>
      <c r="N138" s="4" t="s">
        <v>15</v>
      </c>
      <c r="O138" s="4" t="s">
        <v>16</v>
      </c>
    </row>
    <row r="139" spans="1:15" x14ac:dyDescent="0.2">
      <c r="A139" s="5"/>
      <c r="B139" s="5" t="s">
        <v>17</v>
      </c>
      <c r="C139" s="6">
        <v>23</v>
      </c>
      <c r="D139" s="42">
        <v>19</v>
      </c>
      <c r="E139" s="6">
        <v>43</v>
      </c>
      <c r="F139" s="6"/>
      <c r="G139" s="6"/>
      <c r="H139" s="6"/>
      <c r="I139" s="6"/>
      <c r="J139" s="6"/>
      <c r="K139" s="6"/>
      <c r="L139" s="6"/>
      <c r="M139" s="6"/>
      <c r="N139" s="6"/>
      <c r="O139" s="6">
        <f>SUM(C139:N139)</f>
        <v>85</v>
      </c>
    </row>
    <row r="140" spans="1:15" x14ac:dyDescent="0.2">
      <c r="A140" s="31" t="s">
        <v>41</v>
      </c>
      <c r="B140" s="5" t="s">
        <v>19</v>
      </c>
      <c r="C140" s="6">
        <v>49</v>
      </c>
      <c r="D140" s="42">
        <v>19</v>
      </c>
      <c r="E140" s="6">
        <v>51</v>
      </c>
      <c r="F140" s="6"/>
      <c r="G140" s="6"/>
      <c r="H140" s="6"/>
      <c r="I140" s="6"/>
      <c r="J140" s="6"/>
      <c r="K140" s="6"/>
      <c r="L140" s="6"/>
      <c r="M140" s="6"/>
      <c r="N140" s="6"/>
      <c r="O140" s="6">
        <f>SUM(C140:N140)</f>
        <v>119</v>
      </c>
    </row>
    <row r="141" spans="1:15" x14ac:dyDescent="0.2">
      <c r="A141" s="31" t="s">
        <v>31</v>
      </c>
      <c r="B141" s="5" t="s">
        <v>16</v>
      </c>
      <c r="C141" s="6">
        <f>SUM(C139:C140)</f>
        <v>72</v>
      </c>
      <c r="D141" s="6">
        <f>SUM(D139:D140)</f>
        <v>38</v>
      </c>
      <c r="E141" s="6">
        <f>SUM(E139:E140)</f>
        <v>94</v>
      </c>
      <c r="F141" s="6"/>
      <c r="G141" s="6"/>
      <c r="H141" s="6"/>
      <c r="I141" s="6"/>
      <c r="J141" s="6"/>
      <c r="K141" s="6"/>
      <c r="L141" s="6"/>
      <c r="M141" s="6"/>
      <c r="N141" s="6"/>
      <c r="O141" s="6">
        <f>SUM(C141:N141)</f>
        <v>204</v>
      </c>
    </row>
    <row r="142" spans="1:15" x14ac:dyDescent="0.2">
      <c r="A142" s="5"/>
      <c r="B142" s="5" t="s">
        <v>20</v>
      </c>
      <c r="C142" s="6">
        <v>28</v>
      </c>
      <c r="D142" s="6">
        <v>18</v>
      </c>
      <c r="E142" s="6">
        <v>15</v>
      </c>
      <c r="F142" s="6"/>
      <c r="G142" s="6"/>
      <c r="H142" s="6"/>
      <c r="I142" s="6"/>
      <c r="J142" s="6"/>
      <c r="K142" s="6"/>
      <c r="L142" s="6"/>
      <c r="M142" s="6"/>
      <c r="N142" s="6"/>
      <c r="O142" s="6">
        <f>SUM(C142:N142)</f>
        <v>61</v>
      </c>
    </row>
    <row r="143" spans="1:15" x14ac:dyDescent="0.2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">
      <c r="A144" s="16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44</v>
      </c>
    </row>
    <row r="151" spans="2:15" x14ac:dyDescent="0.2">
      <c r="B151" s="9" t="s">
        <v>22</v>
      </c>
      <c r="C151" s="9" t="s">
        <v>45</v>
      </c>
      <c r="D151" s="9" t="s">
        <v>46</v>
      </c>
      <c r="E151" s="9" t="s">
        <v>47</v>
      </c>
      <c r="F151" s="9" t="s">
        <v>48</v>
      </c>
      <c r="G151" s="9" t="s">
        <v>49</v>
      </c>
      <c r="H151" s="9" t="s">
        <v>50</v>
      </c>
      <c r="I151" s="9" t="s">
        <v>51</v>
      </c>
      <c r="J151" s="9" t="s">
        <v>52</v>
      </c>
      <c r="K151" s="9" t="s">
        <v>53</v>
      </c>
      <c r="L151" s="9" t="s">
        <v>54</v>
      </c>
      <c r="M151" s="9" t="s">
        <v>55</v>
      </c>
      <c r="N151" s="9" t="s">
        <v>56</v>
      </c>
    </row>
    <row r="152" spans="2:15" x14ac:dyDescent="0.2">
      <c r="B152" s="9" t="s">
        <v>25</v>
      </c>
      <c r="C152" s="11">
        <f t="shared" ref="C152:N152" si="31">+C56+C105</f>
        <v>509215</v>
      </c>
      <c r="D152" s="11">
        <f t="shared" si="31"/>
        <v>408474</v>
      </c>
      <c r="E152" s="11">
        <f t="shared" si="31"/>
        <v>454561</v>
      </c>
      <c r="F152" s="11">
        <f t="shared" si="31"/>
        <v>0</v>
      </c>
      <c r="G152" s="11">
        <f t="shared" si="31"/>
        <v>0</v>
      </c>
      <c r="H152" s="11">
        <f t="shared" si="31"/>
        <v>0</v>
      </c>
      <c r="I152" s="11">
        <f t="shared" si="31"/>
        <v>0</v>
      </c>
      <c r="J152" s="11">
        <f t="shared" si="31"/>
        <v>0</v>
      </c>
      <c r="K152" s="11">
        <f t="shared" si="31"/>
        <v>0</v>
      </c>
      <c r="L152" s="11">
        <f t="shared" si="31"/>
        <v>0</v>
      </c>
      <c r="M152" s="11">
        <f t="shared" si="31"/>
        <v>0</v>
      </c>
      <c r="N152" s="11">
        <f t="shared" si="31"/>
        <v>0</v>
      </c>
      <c r="O152" s="8"/>
    </row>
    <row r="153" spans="2:15" x14ac:dyDescent="0.2">
      <c r="B153" s="9" t="s">
        <v>26</v>
      </c>
      <c r="C153" s="11">
        <f t="shared" ref="C153:N153" si="32">+C62+C111</f>
        <v>114916</v>
      </c>
      <c r="D153" s="11">
        <f t="shared" si="32"/>
        <v>110256</v>
      </c>
      <c r="E153" s="11">
        <f t="shared" si="32"/>
        <v>119137</v>
      </c>
      <c r="F153" s="11">
        <f t="shared" si="32"/>
        <v>0</v>
      </c>
      <c r="G153" s="11">
        <f t="shared" si="32"/>
        <v>0</v>
      </c>
      <c r="H153" s="11">
        <f t="shared" si="32"/>
        <v>0</v>
      </c>
      <c r="I153" s="11">
        <f t="shared" si="32"/>
        <v>0</v>
      </c>
      <c r="J153" s="11">
        <f t="shared" si="32"/>
        <v>0</v>
      </c>
      <c r="K153" s="11">
        <f t="shared" si="32"/>
        <v>0</v>
      </c>
      <c r="L153" s="11">
        <f t="shared" si="32"/>
        <v>0</v>
      </c>
      <c r="M153" s="11">
        <f t="shared" si="32"/>
        <v>0</v>
      </c>
      <c r="N153" s="11">
        <f t="shared" si="32"/>
        <v>0</v>
      </c>
      <c r="O153" s="8"/>
    </row>
    <row r="154" spans="2:15" x14ac:dyDescent="0.2">
      <c r="B154" s="9" t="s">
        <v>27</v>
      </c>
      <c r="C154" s="11">
        <f t="shared" ref="C154:N154" si="33">+C68+C117</f>
        <v>931933</v>
      </c>
      <c r="D154" s="11">
        <f t="shared" si="33"/>
        <v>894698</v>
      </c>
      <c r="E154" s="11">
        <f t="shared" si="33"/>
        <v>1020873</v>
      </c>
      <c r="F154" s="11">
        <f t="shared" si="33"/>
        <v>0</v>
      </c>
      <c r="G154" s="11">
        <f t="shared" si="33"/>
        <v>0</v>
      </c>
      <c r="H154" s="11">
        <f t="shared" si="33"/>
        <v>0</v>
      </c>
      <c r="I154" s="11">
        <f t="shared" si="33"/>
        <v>0</v>
      </c>
      <c r="J154" s="11">
        <f t="shared" si="33"/>
        <v>0</v>
      </c>
      <c r="K154" s="11">
        <f t="shared" si="33"/>
        <v>0</v>
      </c>
      <c r="L154" s="11">
        <f t="shared" si="33"/>
        <v>0</v>
      </c>
      <c r="M154" s="11">
        <f t="shared" si="33"/>
        <v>0</v>
      </c>
      <c r="N154" s="11">
        <f t="shared" si="33"/>
        <v>0</v>
      </c>
      <c r="O154" s="8"/>
    </row>
    <row r="155" spans="2:15" x14ac:dyDescent="0.2">
      <c r="B155" s="9" t="s">
        <v>28</v>
      </c>
      <c r="C155" s="11">
        <f t="shared" ref="C155:N155" si="34">+C74+C123</f>
        <v>16298</v>
      </c>
      <c r="D155" s="11">
        <f t="shared" si="34"/>
        <v>15749</v>
      </c>
      <c r="E155" s="11">
        <f t="shared" si="34"/>
        <v>18511</v>
      </c>
      <c r="F155" s="11">
        <f t="shared" si="34"/>
        <v>0</v>
      </c>
      <c r="G155" s="11">
        <f t="shared" si="34"/>
        <v>0</v>
      </c>
      <c r="H155" s="11">
        <f t="shared" si="34"/>
        <v>0</v>
      </c>
      <c r="I155" s="11">
        <f t="shared" si="34"/>
        <v>0</v>
      </c>
      <c r="J155" s="11">
        <f t="shared" si="34"/>
        <v>0</v>
      </c>
      <c r="K155" s="11">
        <f t="shared" si="34"/>
        <v>0</v>
      </c>
      <c r="L155" s="11">
        <f t="shared" si="34"/>
        <v>0</v>
      </c>
      <c r="M155" s="11">
        <f t="shared" si="34"/>
        <v>0</v>
      </c>
      <c r="N155" s="11">
        <f t="shared" si="34"/>
        <v>0</v>
      </c>
      <c r="O155" s="8"/>
    </row>
    <row r="156" spans="2:15" x14ac:dyDescent="0.2">
      <c r="B156" s="9" t="s">
        <v>29</v>
      </c>
      <c r="C156" s="11">
        <f t="shared" ref="C156:N156" si="35">+C80+C129</f>
        <v>187895</v>
      </c>
      <c r="D156" s="11">
        <f t="shared" si="35"/>
        <v>158277</v>
      </c>
      <c r="E156" s="11">
        <f t="shared" si="35"/>
        <v>183465</v>
      </c>
      <c r="F156" s="11">
        <f t="shared" si="35"/>
        <v>0</v>
      </c>
      <c r="G156" s="11">
        <f t="shared" si="35"/>
        <v>0</v>
      </c>
      <c r="H156" s="11">
        <f t="shared" si="35"/>
        <v>0</v>
      </c>
      <c r="I156" s="11">
        <f t="shared" si="35"/>
        <v>0</v>
      </c>
      <c r="J156" s="11">
        <f t="shared" si="35"/>
        <v>0</v>
      </c>
      <c r="K156" s="11">
        <f t="shared" si="35"/>
        <v>0</v>
      </c>
      <c r="L156" s="11">
        <f t="shared" si="35"/>
        <v>0</v>
      </c>
      <c r="M156" s="11">
        <f t="shared" si="35"/>
        <v>0</v>
      </c>
      <c r="N156" s="11">
        <f t="shared" si="35"/>
        <v>0</v>
      </c>
      <c r="O156" s="8"/>
    </row>
    <row r="157" spans="2:15" x14ac:dyDescent="0.2">
      <c r="B157" s="9" t="s">
        <v>30</v>
      </c>
      <c r="C157" s="11">
        <f t="shared" ref="C157:N157" si="36">+C86+C135</f>
        <v>7470</v>
      </c>
      <c r="D157" s="11">
        <f t="shared" si="36"/>
        <v>6065</v>
      </c>
      <c r="E157" s="11">
        <f t="shared" si="36"/>
        <v>3802</v>
      </c>
      <c r="F157" s="11">
        <f t="shared" si="36"/>
        <v>0</v>
      </c>
      <c r="G157" s="11">
        <f t="shared" si="36"/>
        <v>0</v>
      </c>
      <c r="H157" s="11">
        <f t="shared" si="36"/>
        <v>0</v>
      </c>
      <c r="I157" s="11">
        <f t="shared" si="36"/>
        <v>0</v>
      </c>
      <c r="J157" s="11">
        <f t="shared" si="36"/>
        <v>0</v>
      </c>
      <c r="K157" s="11">
        <f>+K86+K135</f>
        <v>0</v>
      </c>
      <c r="L157" s="11">
        <f t="shared" si="36"/>
        <v>0</v>
      </c>
      <c r="M157" s="11">
        <f t="shared" si="36"/>
        <v>0</v>
      </c>
      <c r="N157" s="11">
        <f t="shared" si="36"/>
        <v>0</v>
      </c>
      <c r="O157" s="8"/>
    </row>
    <row r="158" spans="2:15" x14ac:dyDescent="0.2">
      <c r="B158" s="9" t="s">
        <v>31</v>
      </c>
      <c r="C158" s="11">
        <f t="shared" ref="C158:N158" si="37">+C92+C141</f>
        <v>11162</v>
      </c>
      <c r="D158" s="11">
        <f t="shared" si="37"/>
        <v>12744</v>
      </c>
      <c r="E158" s="11">
        <f t="shared" si="37"/>
        <v>14383</v>
      </c>
      <c r="F158" s="11">
        <f t="shared" si="37"/>
        <v>0</v>
      </c>
      <c r="G158" s="11">
        <f t="shared" si="37"/>
        <v>0</v>
      </c>
      <c r="H158" s="11">
        <f t="shared" si="37"/>
        <v>0</v>
      </c>
      <c r="I158" s="11">
        <f t="shared" si="37"/>
        <v>0</v>
      </c>
      <c r="J158" s="11">
        <f t="shared" si="37"/>
        <v>0</v>
      </c>
      <c r="K158" s="11">
        <f t="shared" si="37"/>
        <v>0</v>
      </c>
      <c r="L158" s="11">
        <f t="shared" si="37"/>
        <v>0</v>
      </c>
      <c r="M158" s="11">
        <f t="shared" si="37"/>
        <v>0</v>
      </c>
      <c r="N158" s="11">
        <f t="shared" si="37"/>
        <v>0</v>
      </c>
      <c r="O158" s="8"/>
    </row>
    <row r="175" spans="3:15" x14ac:dyDescent="0.2">
      <c r="O175" s="28"/>
    </row>
    <row r="176" spans="3:15" ht="14.25" x14ac:dyDescent="0.2">
      <c r="C176" s="35" t="s">
        <v>22</v>
      </c>
      <c r="D176" s="9" t="s">
        <v>84</v>
      </c>
      <c r="E176" s="9" t="s">
        <v>75</v>
      </c>
    </row>
    <row r="177" spans="3:9" x14ac:dyDescent="0.2">
      <c r="C177" s="9" t="s">
        <v>25</v>
      </c>
      <c r="D177" s="26">
        <v>1225426</v>
      </c>
      <c r="E177" s="26">
        <f>+O105+O56</f>
        <v>1372250</v>
      </c>
      <c r="H177" s="8"/>
    </row>
    <row r="178" spans="3:9" x14ac:dyDescent="0.2">
      <c r="C178" s="9" t="s">
        <v>26</v>
      </c>
      <c r="D178" s="26">
        <v>269293</v>
      </c>
      <c r="E178" s="26">
        <f>+O111+O62</f>
        <v>344309</v>
      </c>
      <c r="H178" s="8"/>
      <c r="I178" s="23"/>
    </row>
    <row r="179" spans="3:9" x14ac:dyDescent="0.2">
      <c r="C179" s="9" t="s">
        <v>27</v>
      </c>
      <c r="D179" s="26">
        <v>2513341</v>
      </c>
      <c r="E179" s="26">
        <f>+O117+O68</f>
        <v>2847504</v>
      </c>
      <c r="H179" s="8"/>
      <c r="I179" s="23"/>
    </row>
    <row r="180" spans="3:9" x14ac:dyDescent="0.2">
      <c r="C180" s="9" t="s">
        <v>28</v>
      </c>
      <c r="D180" s="26">
        <v>53349</v>
      </c>
      <c r="E180" s="26">
        <f>+O123+O74</f>
        <v>50558</v>
      </c>
      <c r="H180" s="8"/>
      <c r="I180" s="23"/>
    </row>
    <row r="181" spans="3:9" x14ac:dyDescent="0.2">
      <c r="C181" s="9" t="s">
        <v>29</v>
      </c>
      <c r="D181" s="26">
        <v>451347</v>
      </c>
      <c r="E181" s="26">
        <f>+O129+O80</f>
        <v>529637</v>
      </c>
      <c r="H181" s="8"/>
      <c r="I181" s="23"/>
    </row>
    <row r="182" spans="3:9" x14ac:dyDescent="0.2">
      <c r="C182" s="9" t="s">
        <v>30</v>
      </c>
      <c r="D182" s="26">
        <v>19531</v>
      </c>
      <c r="E182" s="26">
        <f>+O135+O86</f>
        <v>17337</v>
      </c>
      <c r="H182" s="8"/>
      <c r="I182" s="23"/>
    </row>
    <row r="183" spans="3:9" x14ac:dyDescent="0.2">
      <c r="C183" s="9" t="s">
        <v>31</v>
      </c>
      <c r="D183" s="26">
        <v>46611</v>
      </c>
      <c r="E183" s="26">
        <f>+O141+O92</f>
        <v>38289</v>
      </c>
      <c r="H183" s="8"/>
      <c r="I183" s="23"/>
    </row>
    <row r="184" spans="3:9" ht="13.5" thickBot="1" x14ac:dyDescent="0.25">
      <c r="C184" s="33" t="s">
        <v>85</v>
      </c>
      <c r="D184" s="34">
        <f>SUM(D177:D183)</f>
        <v>4578898</v>
      </c>
      <c r="E184" s="34">
        <f>SUM(E177:E183)</f>
        <v>5199884</v>
      </c>
      <c r="F184" s="24">
        <f>+E184/D184-1</f>
        <v>0.13561909437598296</v>
      </c>
      <c r="I184" s="23"/>
    </row>
    <row r="185" spans="3:9" ht="13.5" thickTop="1" x14ac:dyDescent="0.2"/>
    <row r="197" spans="1:15" x14ac:dyDescent="0.2">
      <c r="O197" s="12" t="s">
        <v>57</v>
      </c>
    </row>
    <row r="199" spans="1:15" x14ac:dyDescent="0.2">
      <c r="A199" s="52" t="s">
        <v>76</v>
      </c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4"/>
    </row>
    <row r="200" spans="1:15" x14ac:dyDescent="0.2">
      <c r="A200" s="3"/>
      <c r="B200" s="4" t="s">
        <v>3</v>
      </c>
      <c r="C200" s="4" t="s">
        <v>4</v>
      </c>
      <c r="D200" s="4" t="s">
        <v>5</v>
      </c>
      <c r="E200" s="4" t="s">
        <v>6</v>
      </c>
      <c r="F200" s="4" t="s">
        <v>7</v>
      </c>
      <c r="G200" s="4" t="s">
        <v>8</v>
      </c>
      <c r="H200" s="4" t="s">
        <v>9</v>
      </c>
      <c r="I200" s="4" t="s">
        <v>10</v>
      </c>
      <c r="J200" s="4" t="s">
        <v>11</v>
      </c>
      <c r="K200" s="4" t="s">
        <v>12</v>
      </c>
      <c r="L200" s="4" t="s">
        <v>13</v>
      </c>
      <c r="M200" s="4" t="s">
        <v>14</v>
      </c>
      <c r="N200" s="4" t="s">
        <v>15</v>
      </c>
      <c r="O200" s="4" t="s">
        <v>16</v>
      </c>
    </row>
    <row r="201" spans="1:15" x14ac:dyDescent="0.2">
      <c r="A201" s="5"/>
      <c r="B201" s="5" t="s">
        <v>58</v>
      </c>
      <c r="C201" s="10">
        <v>2382</v>
      </c>
      <c r="D201" s="10">
        <v>2488</v>
      </c>
      <c r="E201" s="10">
        <v>2974</v>
      </c>
      <c r="F201" s="10"/>
      <c r="G201" s="10"/>
      <c r="H201" s="10"/>
      <c r="I201" s="10"/>
      <c r="J201" s="6"/>
      <c r="K201" s="10"/>
      <c r="L201" s="10"/>
      <c r="M201" s="10"/>
      <c r="N201" s="10"/>
      <c r="O201" s="6">
        <f>SUM(C201:N201)</f>
        <v>7844</v>
      </c>
    </row>
    <row r="202" spans="1:15" x14ac:dyDescent="0.2">
      <c r="A202" s="7" t="s">
        <v>59</v>
      </c>
      <c r="B202" s="5" t="s">
        <v>60</v>
      </c>
      <c r="C202" s="10">
        <v>2514</v>
      </c>
      <c r="D202" s="10">
        <v>2577</v>
      </c>
      <c r="E202" s="10">
        <v>3045</v>
      </c>
      <c r="F202" s="10"/>
      <c r="G202" s="10"/>
      <c r="H202" s="10"/>
      <c r="I202" s="10"/>
      <c r="J202" s="6"/>
      <c r="K202" s="10"/>
      <c r="L202" s="10"/>
      <c r="M202" s="10"/>
      <c r="N202" s="10"/>
      <c r="O202" s="6">
        <f>SUM(C202:N202)</f>
        <v>8136</v>
      </c>
    </row>
    <row r="203" spans="1:15" x14ac:dyDescent="0.2">
      <c r="A203" s="5"/>
      <c r="B203" s="5" t="s">
        <v>16</v>
      </c>
      <c r="C203" s="10">
        <f>SUM(C201:C202)</f>
        <v>4896</v>
      </c>
      <c r="D203" s="10">
        <f t="shared" ref="D203:E203" si="38">SUM(D201:D202)</f>
        <v>5065</v>
      </c>
      <c r="E203" s="10">
        <f t="shared" si="38"/>
        <v>6019</v>
      </c>
      <c r="F203" s="6"/>
      <c r="G203" s="6"/>
      <c r="H203" s="6"/>
      <c r="I203" s="6"/>
      <c r="J203" s="6"/>
      <c r="K203" s="6"/>
      <c r="L203" s="6"/>
      <c r="M203" s="6"/>
      <c r="N203" s="6"/>
      <c r="O203" s="6">
        <f>SUM(O201:O202)</f>
        <v>15980</v>
      </c>
    </row>
    <row r="204" spans="1:15" x14ac:dyDescent="0.2">
      <c r="O204" s="12"/>
    </row>
    <row r="205" spans="1:15" x14ac:dyDescent="0.2">
      <c r="A205" s="51" t="s">
        <v>79</v>
      </c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</row>
    <row r="206" spans="1:15" x14ac:dyDescent="0.2">
      <c r="A206" s="3"/>
      <c r="B206" s="4" t="s">
        <v>3</v>
      </c>
      <c r="C206" s="4" t="s">
        <v>4</v>
      </c>
      <c r="D206" s="4" t="s">
        <v>5</v>
      </c>
      <c r="E206" s="4" t="s">
        <v>6</v>
      </c>
      <c r="F206" s="4" t="s">
        <v>7</v>
      </c>
      <c r="G206" s="4" t="s">
        <v>8</v>
      </c>
      <c r="H206" s="4" t="s">
        <v>9</v>
      </c>
      <c r="I206" s="4" t="s">
        <v>10</v>
      </c>
      <c r="J206" s="4" t="s">
        <v>11</v>
      </c>
      <c r="K206" s="4" t="s">
        <v>12</v>
      </c>
      <c r="L206" s="4" t="s">
        <v>13</v>
      </c>
      <c r="M206" s="4" t="s">
        <v>14</v>
      </c>
      <c r="N206" s="4" t="s">
        <v>15</v>
      </c>
      <c r="O206" s="4" t="s">
        <v>16</v>
      </c>
    </row>
    <row r="207" spans="1:15" x14ac:dyDescent="0.2">
      <c r="A207" s="5"/>
      <c r="B207" s="5" t="s">
        <v>58</v>
      </c>
      <c r="C207" s="10">
        <v>91</v>
      </c>
      <c r="D207" s="42">
        <v>77</v>
      </c>
      <c r="E207" s="10">
        <v>93</v>
      </c>
      <c r="F207" s="10"/>
      <c r="G207" s="10"/>
      <c r="H207" s="10"/>
      <c r="I207" s="10"/>
      <c r="J207" s="6"/>
      <c r="K207" s="10"/>
      <c r="L207" s="10"/>
      <c r="M207" s="10"/>
      <c r="N207" s="10"/>
      <c r="O207" s="6">
        <f>SUM(C207:N207)</f>
        <v>261</v>
      </c>
    </row>
    <row r="208" spans="1:15" x14ac:dyDescent="0.2">
      <c r="A208" s="7" t="s">
        <v>61</v>
      </c>
      <c r="B208" s="5" t="s">
        <v>60</v>
      </c>
      <c r="C208" s="10">
        <v>92</v>
      </c>
      <c r="D208" s="42">
        <v>74</v>
      </c>
      <c r="E208" s="10">
        <v>84</v>
      </c>
      <c r="F208" s="10"/>
      <c r="G208" s="10"/>
      <c r="H208" s="10"/>
      <c r="I208" s="10"/>
      <c r="J208" s="6"/>
      <c r="K208" s="10"/>
      <c r="L208" s="10"/>
      <c r="M208" s="10"/>
      <c r="N208" s="10"/>
      <c r="O208" s="6">
        <f>SUM(C208:N208)</f>
        <v>250</v>
      </c>
    </row>
    <row r="209" spans="1:15" x14ac:dyDescent="0.2">
      <c r="A209" s="5"/>
      <c r="B209" s="5" t="s">
        <v>16</v>
      </c>
      <c r="C209" s="6">
        <f>SUM(C207:C208)</f>
        <v>183</v>
      </c>
      <c r="D209" s="6">
        <f>SUM(D207:D208)</f>
        <v>151</v>
      </c>
      <c r="E209" s="6">
        <f>SUM(E207:E208)</f>
        <v>177</v>
      </c>
      <c r="F209" s="6"/>
      <c r="G209" s="6"/>
      <c r="H209" s="6"/>
      <c r="I209" s="6"/>
      <c r="J209" s="6"/>
      <c r="K209" s="6"/>
      <c r="L209" s="6"/>
      <c r="M209" s="6"/>
      <c r="N209" s="6"/>
      <c r="O209" s="6">
        <f>SUM(O207:O208)</f>
        <v>511</v>
      </c>
    </row>
    <row r="210" spans="1:15" x14ac:dyDescent="0.2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">
      <c r="A211" s="51" t="s">
        <v>80</v>
      </c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</row>
    <row r="212" spans="1:15" x14ac:dyDescent="0.2">
      <c r="A212" s="3"/>
      <c r="B212" s="4" t="s">
        <v>3</v>
      </c>
      <c r="C212" s="4" t="s">
        <v>4</v>
      </c>
      <c r="D212" s="4" t="s">
        <v>5</v>
      </c>
      <c r="E212" s="4" t="s">
        <v>6</v>
      </c>
      <c r="F212" s="4" t="s">
        <v>7</v>
      </c>
      <c r="G212" s="4" t="s">
        <v>8</v>
      </c>
      <c r="H212" s="4" t="s">
        <v>9</v>
      </c>
      <c r="I212" s="4" t="s">
        <v>10</v>
      </c>
      <c r="J212" s="4" t="s">
        <v>11</v>
      </c>
      <c r="K212" s="4" t="s">
        <v>12</v>
      </c>
      <c r="L212" s="4" t="s">
        <v>13</v>
      </c>
      <c r="M212" s="4" t="s">
        <v>14</v>
      </c>
      <c r="N212" s="4" t="s">
        <v>15</v>
      </c>
      <c r="O212" s="4" t="s">
        <v>16</v>
      </c>
    </row>
    <row r="213" spans="1:15" x14ac:dyDescent="0.2">
      <c r="A213" s="5"/>
      <c r="B213" s="5" t="s">
        <v>58</v>
      </c>
      <c r="C213" s="10">
        <v>79</v>
      </c>
      <c r="D213" s="42">
        <v>85</v>
      </c>
      <c r="E213" s="10">
        <v>85</v>
      </c>
      <c r="F213" s="10"/>
      <c r="G213" s="10"/>
      <c r="H213" s="10"/>
      <c r="I213" s="10"/>
      <c r="J213" s="6"/>
      <c r="K213" s="10"/>
      <c r="L213" s="10"/>
      <c r="M213" s="10"/>
      <c r="N213" s="10"/>
      <c r="O213" s="6">
        <f>SUM(C213:N213)</f>
        <v>249</v>
      </c>
    </row>
    <row r="214" spans="1:15" x14ac:dyDescent="0.2">
      <c r="A214" s="7" t="s">
        <v>64</v>
      </c>
      <c r="B214" s="5" t="s">
        <v>60</v>
      </c>
      <c r="C214" s="10">
        <v>77</v>
      </c>
      <c r="D214" s="42">
        <v>83</v>
      </c>
      <c r="E214" s="10">
        <v>85</v>
      </c>
      <c r="F214" s="10"/>
      <c r="G214" s="10"/>
      <c r="H214" s="10"/>
      <c r="I214" s="10"/>
      <c r="J214" s="6"/>
      <c r="K214" s="10"/>
      <c r="L214" s="10"/>
      <c r="M214" s="10"/>
      <c r="N214" s="10"/>
      <c r="O214" s="6">
        <f>SUM(C214:N214)</f>
        <v>245</v>
      </c>
    </row>
    <row r="215" spans="1:15" x14ac:dyDescent="0.2">
      <c r="A215" s="7" t="s">
        <v>65</v>
      </c>
      <c r="B215" s="5" t="s">
        <v>16</v>
      </c>
      <c r="C215" s="10">
        <f>SUM(C213:C214)</f>
        <v>156</v>
      </c>
      <c r="D215" s="10">
        <f>SUM(D213:D214)</f>
        <v>168</v>
      </c>
      <c r="E215" s="10">
        <f>SUM(E213:E214)</f>
        <v>170</v>
      </c>
      <c r="F215" s="6"/>
      <c r="G215" s="6"/>
      <c r="H215" s="6"/>
      <c r="I215" s="6"/>
      <c r="J215" s="6"/>
      <c r="K215" s="6"/>
      <c r="L215" s="6"/>
      <c r="M215" s="6"/>
      <c r="N215" s="6"/>
      <c r="O215" s="6">
        <f>SUM(O213:O214)</f>
        <v>494</v>
      </c>
    </row>
    <row r="217" spans="1:15" x14ac:dyDescent="0.2">
      <c r="A217" s="51" t="s">
        <v>81</v>
      </c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</row>
    <row r="218" spans="1:15" x14ac:dyDescent="0.2">
      <c r="A218" s="3"/>
      <c r="B218" s="4" t="s">
        <v>3</v>
      </c>
      <c r="C218" s="4" t="s">
        <v>4</v>
      </c>
      <c r="D218" s="4" t="s">
        <v>5</v>
      </c>
      <c r="E218" s="4" t="s">
        <v>6</v>
      </c>
      <c r="F218" s="4" t="s">
        <v>7</v>
      </c>
      <c r="G218" s="4" t="s">
        <v>8</v>
      </c>
      <c r="H218" s="4" t="s">
        <v>9</v>
      </c>
      <c r="I218" s="4" t="s">
        <v>10</v>
      </c>
      <c r="J218" s="4" t="s">
        <v>11</v>
      </c>
      <c r="K218" s="4" t="s">
        <v>12</v>
      </c>
      <c r="L218" s="4" t="s">
        <v>13</v>
      </c>
      <c r="M218" s="4" t="s">
        <v>14</v>
      </c>
      <c r="N218" s="4" t="s">
        <v>15</v>
      </c>
      <c r="O218" s="4" t="s">
        <v>16</v>
      </c>
    </row>
    <row r="219" spans="1:15" x14ac:dyDescent="0.2">
      <c r="A219" s="5"/>
      <c r="B219" s="5" t="s">
        <v>58</v>
      </c>
      <c r="C219" s="10">
        <v>148</v>
      </c>
      <c r="D219" s="42">
        <v>148</v>
      </c>
      <c r="E219" s="10">
        <v>151</v>
      </c>
      <c r="F219" s="10"/>
      <c r="G219" s="10"/>
      <c r="H219" s="10"/>
      <c r="I219" s="10"/>
      <c r="J219" s="6"/>
      <c r="K219" s="10"/>
      <c r="L219" s="10"/>
      <c r="M219" s="10"/>
      <c r="N219" s="10"/>
      <c r="O219" s="6">
        <f>SUM(C219:N219)</f>
        <v>447</v>
      </c>
    </row>
    <row r="220" spans="1:15" x14ac:dyDescent="0.2">
      <c r="A220" s="7" t="s">
        <v>64</v>
      </c>
      <c r="B220" s="5" t="s">
        <v>60</v>
      </c>
      <c r="C220" s="10">
        <v>146</v>
      </c>
      <c r="D220" s="42">
        <v>149</v>
      </c>
      <c r="E220" s="10">
        <v>152</v>
      </c>
      <c r="F220" s="10"/>
      <c r="G220" s="10"/>
      <c r="H220" s="10"/>
      <c r="I220" s="10"/>
      <c r="J220" s="6"/>
      <c r="K220" s="10"/>
      <c r="L220" s="10"/>
      <c r="M220" s="10"/>
      <c r="N220" s="10"/>
      <c r="O220" s="6">
        <f>SUM(C220:N220)</f>
        <v>447</v>
      </c>
    </row>
    <row r="221" spans="1:15" x14ac:dyDescent="0.2">
      <c r="A221" s="7" t="s">
        <v>66</v>
      </c>
      <c r="B221" s="5" t="s">
        <v>16</v>
      </c>
      <c r="C221" s="10">
        <f>SUM(C219:C220)</f>
        <v>294</v>
      </c>
      <c r="D221" s="10">
        <f>SUM(D219:D220)</f>
        <v>297</v>
      </c>
      <c r="E221" s="10">
        <f>SUM(E219:E220)</f>
        <v>303</v>
      </c>
      <c r="F221" s="6"/>
      <c r="G221" s="6"/>
      <c r="H221" s="6"/>
      <c r="I221" s="6"/>
      <c r="J221" s="6"/>
      <c r="K221" s="6"/>
      <c r="L221" s="6"/>
      <c r="M221" s="6"/>
      <c r="N221" s="6"/>
      <c r="O221" s="6">
        <f>SUM(O219:O220)</f>
        <v>894</v>
      </c>
    </row>
    <row r="222" spans="1:15" x14ac:dyDescent="0.2">
      <c r="A222" s="39"/>
      <c r="B222" s="40"/>
      <c r="C222" s="41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5" spans="1:24" ht="15.75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</row>
    <row r="226" spans="1:24" x14ac:dyDescent="0.2">
      <c r="A226" s="32" t="s">
        <v>68</v>
      </c>
    </row>
    <row r="227" spans="1:24" x14ac:dyDescent="0.2">
      <c r="A227" s="1" t="s">
        <v>67</v>
      </c>
    </row>
    <row r="228" spans="1:24" x14ac:dyDescent="0.2">
      <c r="A228" s="1" t="s">
        <v>69</v>
      </c>
    </row>
    <row r="229" spans="1:24" x14ac:dyDescent="0.2">
      <c r="A229" s="1" t="s">
        <v>70</v>
      </c>
    </row>
    <row r="230" spans="1:24" x14ac:dyDescent="0.2">
      <c r="A230" s="1" t="s">
        <v>71</v>
      </c>
    </row>
    <row r="231" spans="1:24" ht="15.75" x14ac:dyDescent="0.2">
      <c r="A231" s="1" t="s">
        <v>72</v>
      </c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</row>
    <row r="232" spans="1:24" ht="15.75" x14ac:dyDescent="0.2">
      <c r="A232" s="1" t="s">
        <v>73</v>
      </c>
      <c r="G232" s="38"/>
    </row>
    <row r="233" spans="1:24" ht="15.75" x14ac:dyDescent="0.2">
      <c r="A233" s="1" t="s">
        <v>74</v>
      </c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</row>
    <row r="234" spans="1:24" ht="15.75" x14ac:dyDescent="0.2">
      <c r="O234" s="38"/>
    </row>
    <row r="238" spans="1:24" ht="14.25" x14ac:dyDescent="0.2">
      <c r="A238" s="27"/>
    </row>
  </sheetData>
  <mergeCells count="15">
    <mergeCell ref="A225:O225"/>
    <mergeCell ref="A40:B40"/>
    <mergeCell ref="A6:O6"/>
    <mergeCell ref="A7:O7"/>
    <mergeCell ref="A8:O8"/>
    <mergeCell ref="A31:O31"/>
    <mergeCell ref="A211:O211"/>
    <mergeCell ref="A217:O217"/>
    <mergeCell ref="A50:O50"/>
    <mergeCell ref="A99:O99"/>
    <mergeCell ref="A42:O42"/>
    <mergeCell ref="A52:O52"/>
    <mergeCell ref="A101:O101"/>
    <mergeCell ref="A199:O199"/>
    <mergeCell ref="A205:O20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4" manualBreakCount="4">
    <brk id="48" max="14" man="1"/>
    <brk id="96" max="14" man="1"/>
    <brk id="144" max="14" man="1"/>
    <brk id="197" max="14" man="1"/>
  </rowBreaks>
  <colBreaks count="1" manualBreakCount="1">
    <brk id="15" max="25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2" ma:contentTypeDescription="Crear nuevo documento." ma:contentTypeScope="" ma:versionID="781a0ba50e5220d6825e2e0ba07d2ecd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52d782b37cb9e113bd897ddfe6e75600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</documentManagement>
</p:properties>
</file>

<file path=customXml/itemProps1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A2CEFC-F754-4B66-94DD-398ED0454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D6FD06-D89A-4BD8-8BF9-4E0127535A08}">
  <ds:schemaRefs>
    <ds:schemaRef ds:uri="8bd4247e-f80a-4d0f-bb65-3e3f252f37d7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3ab2b0ee-6872-4531-81af-4e67a0a4e347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Lucas Ariel Germosen Paulino</cp:lastModifiedBy>
  <cp:lastPrinted>2024-02-09T13:49:59Z</cp:lastPrinted>
  <dcterms:created xsi:type="dcterms:W3CDTF">2019-02-07T13:08:48Z</dcterms:created>
  <dcterms:modified xsi:type="dcterms:W3CDTF">2024-04-08T19:00:33Z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</Properties>
</file>