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Transparencia\"/>
    </mc:Choice>
  </mc:AlternateContent>
  <xr:revisionPtr revIDLastSave="0" documentId="8_{7062B8F5-9B03-4A18-BA6D-A9A6E34FD9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G86" i="5"/>
  <c r="H86" i="5"/>
  <c r="I86" i="5"/>
  <c r="J86" i="5"/>
  <c r="K86" i="5"/>
  <c r="L86" i="5"/>
  <c r="M86" i="5"/>
  <c r="N86" i="5"/>
  <c r="E56" i="5"/>
  <c r="F56" i="5"/>
  <c r="G56" i="5"/>
  <c r="H56" i="5"/>
  <c r="I56" i="5"/>
  <c r="J56" i="5"/>
  <c r="K56" i="5"/>
  <c r="L56" i="5"/>
  <c r="M56" i="5"/>
  <c r="N56" i="5"/>
  <c r="E68" i="5"/>
  <c r="F68" i="5"/>
  <c r="G68" i="5"/>
  <c r="H68" i="5"/>
  <c r="I68" i="5"/>
  <c r="J68" i="5"/>
  <c r="K68" i="5"/>
  <c r="L68" i="5"/>
  <c r="M68" i="5"/>
  <c r="N68" i="5"/>
  <c r="J62" i="5"/>
  <c r="K62" i="5"/>
  <c r="L62" i="5"/>
  <c r="M62" i="5"/>
  <c r="N62" i="5"/>
  <c r="E80" i="5"/>
  <c r="F80" i="5"/>
  <c r="G80" i="5"/>
  <c r="H80" i="5"/>
  <c r="I80" i="5"/>
  <c r="D92" i="5"/>
  <c r="E92" i="5"/>
  <c r="F92" i="5"/>
  <c r="G92" i="5"/>
  <c r="H92" i="5"/>
  <c r="I92" i="5"/>
  <c r="D86" i="5"/>
  <c r="D80" i="5"/>
  <c r="D62" i="5"/>
  <c r="E62" i="5"/>
  <c r="F62" i="5"/>
  <c r="G62" i="5"/>
  <c r="H62" i="5"/>
  <c r="I62" i="5"/>
  <c r="D74" i="5"/>
  <c r="E74" i="5"/>
  <c r="F74" i="5"/>
  <c r="G74" i="5"/>
  <c r="H74" i="5"/>
  <c r="I74" i="5"/>
  <c r="J74" i="5"/>
  <c r="K74" i="5"/>
  <c r="L74" i="5"/>
  <c r="D68" i="5"/>
  <c r="D56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81" i="5" l="1"/>
  <c r="E178" i="5"/>
  <c r="E183" i="5"/>
  <c r="E182" i="5"/>
  <c r="E177" i="5"/>
  <c r="E179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<sst xmlns="http://schemas.openxmlformats.org/spreadsheetml/2006/main" count="486" uniqueCount="86">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</sst>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/>
    <xf numFmtId="0" fontId="10" fillId="0" borderId="1" xfId="0" applyFont="1" applyBorder="1"/>
    <xf numFmtId="41" fontId="10" fillId="0" borderId="1" xfId="0" applyNumberFormat="1" applyFont="1" applyBorder="1"/>
    <xf numFmtId="41" fontId="3" fillId="2" borderId="1" xfId="1" applyNumberFormat="1" applyFont="1" applyFill="1" applyBorder="1" applyAlignment="1"/>
    <xf numFmtId="41" fontId="3" fillId="2" borderId="0" xfId="1" applyNumberFormat="1" applyFont="1" applyFill="1" applyBorder="1" applyAlignment="1"/>
    <xf numFmtId="41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917689</c:v>
                </c:pt>
                <c:pt idx="1">
                  <c:v>225172</c:v>
                </c:pt>
                <c:pt idx="2">
                  <c:v>1826631</c:v>
                </c:pt>
                <c:pt idx="3">
                  <c:v>32047</c:v>
                </c:pt>
                <c:pt idx="4">
                  <c:v>346172</c:v>
                </c:pt>
                <c:pt idx="5">
                  <c:v>13535</c:v>
                </c:pt>
                <c:pt idx="6">
                  <c:v>23906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Enero-Febrero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Enero-Febrero</a:t>
            </a:r>
            <a:r>
              <a:rPr lang="es-ES" baseline="0"/>
              <a:t>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810609</c:v>
                </c:pt>
                <c:pt idx="1">
                  <c:v>175233</c:v>
                </c:pt>
                <c:pt idx="2">
                  <c:v>1617148</c:v>
                </c:pt>
                <c:pt idx="3">
                  <c:v>37087</c:v>
                </c:pt>
                <c:pt idx="4">
                  <c:v>293025</c:v>
                </c:pt>
                <c:pt idx="5">
                  <c:v>12693</c:v>
                </c:pt>
                <c:pt idx="6">
                  <c:v>28462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917689</c:v>
                </c:pt>
                <c:pt idx="1">
                  <c:v>225172</c:v>
                </c:pt>
                <c:pt idx="2">
                  <c:v>1826631</c:v>
                </c:pt>
                <c:pt idx="3">
                  <c:v>32047</c:v>
                </c:pt>
                <c:pt idx="4">
                  <c:v>346172</c:v>
                </c:pt>
                <c:pt idx="5">
                  <c:v>13535</c:v>
                </c:pt>
                <c:pt idx="6">
                  <c:v>23906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7506</c:v>
                </c:pt>
                <c:pt idx="1">
                  <c:v>1492</c:v>
                </c:pt>
                <c:pt idx="2">
                  <c:v>11088</c:v>
                </c:pt>
                <c:pt idx="3">
                  <c:v>959</c:v>
                </c:pt>
                <c:pt idx="4">
                  <c:v>2610</c:v>
                </c:pt>
                <c:pt idx="5">
                  <c:v>1199</c:v>
                </c:pt>
                <c:pt idx="6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641424</xdr:colOff>
      <xdr:row>144</xdr:row>
      <xdr:rowOff>110910</xdr:rowOff>
    </xdr:from>
    <xdr:to>
      <xdr:col>14</xdr:col>
      <xdr:colOff>268918</xdr:colOff>
      <xdr:row>169</xdr:row>
      <xdr:rowOff>110094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943017</xdr:colOff>
      <xdr:row>172</xdr:row>
      <xdr:rowOff>112217</xdr:rowOff>
    </xdr:from>
    <xdr:to>
      <xdr:col>14</xdr:col>
      <xdr:colOff>599431</xdr:colOff>
      <xdr:row>195</xdr:row>
      <xdr:rowOff>92260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Enero-Febrero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Enero-Febrero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topLeftCell="A217" zoomScale="90" zoomScaleNormal="90" zoomScaleSheetLayoutView="90" workbookViewId="0">
      <selection activeCell="H231" sqref="H231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.75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4.25" x14ac:dyDescent="0.2">
      <c r="A8" s="50" t="s">
        <v>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7506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917689</v>
      </c>
      <c r="O16" s="17"/>
    </row>
    <row r="17" spans="1:15" ht="14.25" x14ac:dyDescent="0.2">
      <c r="A17" s="20" t="s">
        <v>26</v>
      </c>
      <c r="B17" s="21">
        <f>+O63+O112</f>
        <v>1492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225172</v>
      </c>
      <c r="O17" s="17"/>
    </row>
    <row r="18" spans="1:15" ht="14.25" x14ac:dyDescent="0.2">
      <c r="A18" s="20" t="s">
        <v>27</v>
      </c>
      <c r="B18" s="21">
        <f>+O69+O118</f>
        <v>11088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1826631</v>
      </c>
      <c r="O18" s="17"/>
    </row>
    <row r="19" spans="1:15" ht="14.25" x14ac:dyDescent="0.2">
      <c r="A19" s="20" t="s">
        <v>28</v>
      </c>
      <c r="B19" s="21">
        <f>+O75+O124</f>
        <v>959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32047</v>
      </c>
      <c r="O19" s="17"/>
    </row>
    <row r="20" spans="1:15" ht="14.25" x14ac:dyDescent="0.2">
      <c r="A20" s="20" t="s">
        <v>29</v>
      </c>
      <c r="B20" s="21">
        <f>+O81+O130</f>
        <v>2610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346172</v>
      </c>
      <c r="O20" s="17"/>
    </row>
    <row r="21" spans="1:15" ht="14.25" x14ac:dyDescent="0.2">
      <c r="A21" s="20" t="s">
        <v>30</v>
      </c>
      <c r="B21" s="21">
        <f>+O87+O136</f>
        <v>1199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13535</v>
      </c>
      <c r="O21" s="17"/>
    </row>
    <row r="22" spans="1:15" ht="14.25" x14ac:dyDescent="0.2">
      <c r="A22" s="20" t="s">
        <v>31</v>
      </c>
      <c r="B22" s="21">
        <f>+O93+O142</f>
        <v>209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23906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51" t="s">
        <v>77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807542</v>
      </c>
      <c r="D33" s="6">
        <f t="shared" si="0"/>
        <v>762366</v>
      </c>
      <c r="E33" s="6">
        <f t="shared" si="0"/>
        <v>0</v>
      </c>
      <c r="F33" s="6">
        <f t="shared" ref="F33:N34" si="1">+SUM(F54,F60,F66,F72,F84,F78,F90)</f>
        <v>0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1569908</v>
      </c>
    </row>
    <row r="34" spans="1:16" x14ac:dyDescent="0.2">
      <c r="A34" s="7" t="s">
        <v>18</v>
      </c>
      <c r="B34" s="5" t="s">
        <v>19</v>
      </c>
      <c r="C34" s="6">
        <f t="shared" si="0"/>
        <v>912750</v>
      </c>
      <c r="D34" s="6">
        <f t="shared" si="0"/>
        <v>783739</v>
      </c>
      <c r="E34" s="6">
        <f t="shared" si="0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1696489</v>
      </c>
      <c r="P34" s="8"/>
    </row>
    <row r="35" spans="1:16" x14ac:dyDescent="0.2">
      <c r="A35" s="5"/>
      <c r="B35" s="5" t="s">
        <v>63</v>
      </c>
      <c r="C35" s="6">
        <f>SUM(C33:C34)</f>
        <v>1720292</v>
      </c>
      <c r="D35" s="6">
        <f t="shared" ref="D35:N35" si="2">SUM(D33:D34)</f>
        <v>1546105</v>
      </c>
      <c r="E35" s="6">
        <f t="shared" si="2"/>
        <v>0</v>
      </c>
      <c r="F35" s="6">
        <f t="shared" si="2"/>
        <v>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3266397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28281</v>
      </c>
      <c r="D37" s="6">
        <f t="shared" ref="D37:J37" si="3">+SUM(D103,D109,D115,D121,D127,D133,D139)</f>
        <v>30656</v>
      </c>
      <c r="E37" s="6">
        <f t="shared" ref="E37" si="4">+SUM(E103,E109,E115,E121,E127,E133,E139)</f>
        <v>0</v>
      </c>
      <c r="F37" s="6">
        <f t="shared" si="3"/>
        <v>0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58937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30316</v>
      </c>
      <c r="D38" s="6">
        <f t="shared" ref="D38:L38" si="6">+SUM(D104,D110,D116,D122,D128,D134,D140)</f>
        <v>29502</v>
      </c>
      <c r="E38" s="6">
        <f t="shared" ref="E38" si="7">+SUM(E104,E110,E116,E122,E128,E134,E140)</f>
        <v>0</v>
      </c>
      <c r="F38" s="6">
        <f t="shared" si="6"/>
        <v>0</v>
      </c>
      <c r="G38" s="6">
        <f t="shared" si="6"/>
        <v>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59818</v>
      </c>
    </row>
    <row r="39" spans="1:16" x14ac:dyDescent="0.2">
      <c r="A39" s="5"/>
      <c r="B39" s="5" t="s">
        <v>63</v>
      </c>
      <c r="C39" s="6">
        <f>SUM(C37:C38)</f>
        <v>58597</v>
      </c>
      <c r="D39" s="6">
        <f t="shared" ref="D39:O39" si="8">SUM(D37:D38)</f>
        <v>60158</v>
      </c>
      <c r="E39" s="6">
        <f t="shared" si="8"/>
        <v>0</v>
      </c>
      <c r="F39" s="6">
        <f t="shared" si="8"/>
        <v>0</v>
      </c>
      <c r="G39" s="6">
        <f t="shared" si="8"/>
        <v>0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118755</v>
      </c>
    </row>
    <row r="40" spans="1:16" ht="15" customHeight="1" x14ac:dyDescent="0.2">
      <c r="A40" s="48" t="s">
        <v>62</v>
      </c>
      <c r="B40" s="48"/>
      <c r="C40" s="22">
        <f>+C35+C39</f>
        <v>1778889</v>
      </c>
      <c r="D40" s="22">
        <f t="shared" ref="D40:O40" si="10">+D35+D39</f>
        <v>1606263</v>
      </c>
      <c r="E40" s="22">
        <f t="shared" si="10"/>
        <v>0</v>
      </c>
      <c r="F40" s="22">
        <f t="shared" si="10"/>
        <v>0</v>
      </c>
      <c r="G40" s="22">
        <f t="shared" si="10"/>
        <v>0</v>
      </c>
      <c r="H40" s="22">
        <f t="shared" si="10"/>
        <v>0</v>
      </c>
      <c r="I40" s="22">
        <f t="shared" si="10"/>
        <v>0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3385152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51" t="s">
        <v>78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12183</v>
      </c>
      <c r="D44" s="6">
        <f t="shared" ref="D44:L44" si="11">+SUM(D57,D63,D69,D75,D87,D81,D93)</f>
        <v>10832</v>
      </c>
      <c r="E44" s="6">
        <f t="shared" si="11"/>
        <v>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23015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1054</v>
      </c>
      <c r="D45" s="6">
        <f t="shared" ref="D45:L45" si="12">+SUM(D106,D112,D118,D124,D130,D136,D142)</f>
        <v>994</v>
      </c>
      <c r="E45" s="6">
        <f t="shared" si="12"/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2048</v>
      </c>
    </row>
    <row r="46" spans="1:16" x14ac:dyDescent="0.2">
      <c r="A46" s="4"/>
      <c r="B46" s="4" t="s">
        <v>16</v>
      </c>
      <c r="C46" s="22">
        <f>+C45+C44</f>
        <v>13237</v>
      </c>
      <c r="D46" s="22">
        <f>SUM(D44:D45)</f>
        <v>11826</v>
      </c>
      <c r="E46" s="22">
        <f t="shared" ref="E46:N46" si="13">SUM(E44:E45)</f>
        <v>0</v>
      </c>
      <c r="F46" s="22">
        <f t="shared" si="13"/>
        <v>0</v>
      </c>
      <c r="G46" s="22">
        <f t="shared" si="13"/>
        <v>0</v>
      </c>
      <c r="H46" s="22">
        <f t="shared" si="13"/>
        <v>0</v>
      </c>
      <c r="I46" s="22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25063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47" t="s">
        <v>33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51" t="s">
        <v>83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228641</v>
      </c>
      <c r="D54" s="6">
        <v>193222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f>SUM(C54:N54)</f>
        <v>421863</v>
      </c>
    </row>
    <row r="55" spans="1:16" x14ac:dyDescent="0.2">
      <c r="A55" s="31" t="s">
        <v>34</v>
      </c>
      <c r="B55" s="5" t="s">
        <v>19</v>
      </c>
      <c r="C55" s="6">
        <v>280146</v>
      </c>
      <c r="D55" s="6">
        <v>214748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f>SUM(C55:N55)</f>
        <v>494894</v>
      </c>
    </row>
    <row r="56" spans="1:16" x14ac:dyDescent="0.2">
      <c r="A56" s="30" t="s">
        <v>25</v>
      </c>
      <c r="B56" s="5" t="s">
        <v>16</v>
      </c>
      <c r="C56" s="6">
        <f>SUM(C54:C55)</f>
        <v>508787</v>
      </c>
      <c r="D56" s="6">
        <f>SUM(D54:D55)</f>
        <v>407970</v>
      </c>
      <c r="E56" s="44">
        <f t="shared" ref="E56:N56" si="14">SUM(E54:E55)</f>
        <v>0</v>
      </c>
      <c r="F56" s="44">
        <f t="shared" si="14"/>
        <v>0</v>
      </c>
      <c r="G56" s="44">
        <f t="shared" si="14"/>
        <v>0</v>
      </c>
      <c r="H56" s="44">
        <f t="shared" si="14"/>
        <v>0</v>
      </c>
      <c r="I56" s="44">
        <f t="shared" si="14"/>
        <v>0</v>
      </c>
      <c r="J56" s="44">
        <f t="shared" si="14"/>
        <v>0</v>
      </c>
      <c r="K56" s="44">
        <f t="shared" si="14"/>
        <v>0</v>
      </c>
      <c r="L56" s="44">
        <f t="shared" si="14"/>
        <v>0</v>
      </c>
      <c r="M56" s="44">
        <f t="shared" si="14"/>
        <v>0</v>
      </c>
      <c r="N56" s="44">
        <f t="shared" si="14"/>
        <v>0</v>
      </c>
      <c r="O56" s="6">
        <f>SUM(C56:N56)</f>
        <v>916757</v>
      </c>
      <c r="P56" s="8"/>
    </row>
    <row r="57" spans="1:16" x14ac:dyDescent="0.2">
      <c r="A57" s="5"/>
      <c r="B57" s="5" t="s">
        <v>20</v>
      </c>
      <c r="C57" s="6">
        <v>3986</v>
      </c>
      <c r="D57" s="6">
        <v>3351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6">
        <f>SUM(C57:N57)</f>
        <v>7337</v>
      </c>
    </row>
    <row r="58" spans="1:16" x14ac:dyDescent="0.2">
      <c r="A58" s="2"/>
      <c r="B58" s="2"/>
      <c r="C58" s="13"/>
      <c r="D58" s="13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6" t="s">
        <v>6</v>
      </c>
      <c r="F59" s="46" t="s">
        <v>7</v>
      </c>
      <c r="G59" s="46" t="s">
        <v>8</v>
      </c>
      <c r="H59" s="46" t="s">
        <v>9</v>
      </c>
      <c r="I59" s="46" t="s">
        <v>10</v>
      </c>
      <c r="J59" s="46" t="s">
        <v>11</v>
      </c>
      <c r="K59" s="46" t="s">
        <v>12</v>
      </c>
      <c r="L59" s="46" t="s">
        <v>13</v>
      </c>
      <c r="M59" s="46" t="s">
        <v>14</v>
      </c>
      <c r="N59" s="46" t="s">
        <v>15</v>
      </c>
      <c r="O59" s="4" t="s">
        <v>16</v>
      </c>
    </row>
    <row r="60" spans="1:16" x14ac:dyDescent="0.2">
      <c r="A60" s="5"/>
      <c r="B60" s="5" t="s">
        <v>17</v>
      </c>
      <c r="C60" s="6">
        <v>52435</v>
      </c>
      <c r="D60" s="6">
        <v>52032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6">
        <f>SUM(C60:N60)</f>
        <v>104467</v>
      </c>
    </row>
    <row r="61" spans="1:16" x14ac:dyDescent="0.2">
      <c r="A61" s="31" t="s">
        <v>35</v>
      </c>
      <c r="B61" s="5" t="s">
        <v>19</v>
      </c>
      <c r="C61" s="6">
        <v>56279</v>
      </c>
      <c r="D61" s="6">
        <v>51488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6">
        <f>SUM(C61:N61)</f>
        <v>107767</v>
      </c>
    </row>
    <row r="62" spans="1:16" x14ac:dyDescent="0.2">
      <c r="A62" s="30" t="s">
        <v>26</v>
      </c>
      <c r="B62" s="5" t="s">
        <v>16</v>
      </c>
      <c r="C62" s="6">
        <f>SUM(C60:C61)</f>
        <v>108714</v>
      </c>
      <c r="D62" s="6">
        <f t="shared" ref="D62:I62" si="15">SUM(D60:D61)</f>
        <v>103520</v>
      </c>
      <c r="E62" s="44">
        <f t="shared" si="15"/>
        <v>0</v>
      </c>
      <c r="F62" s="44">
        <f t="shared" si="15"/>
        <v>0</v>
      </c>
      <c r="G62" s="44">
        <f t="shared" si="15"/>
        <v>0</v>
      </c>
      <c r="H62" s="44">
        <f t="shared" si="15"/>
        <v>0</v>
      </c>
      <c r="I62" s="44">
        <f t="shared" si="15"/>
        <v>0</v>
      </c>
      <c r="J62" s="44">
        <f t="shared" ref="J62" si="16">SUM(J60:J61)</f>
        <v>0</v>
      </c>
      <c r="K62" s="44">
        <f t="shared" ref="K62" si="17">SUM(K60:K61)</f>
        <v>0</v>
      </c>
      <c r="L62" s="44">
        <f t="shared" ref="L62" si="18">SUM(L60:L61)</f>
        <v>0</v>
      </c>
      <c r="M62" s="44">
        <f t="shared" ref="M62" si="19">SUM(M60:M61)</f>
        <v>0</v>
      </c>
      <c r="N62" s="44">
        <f t="shared" ref="N62" si="20">SUM(N60:N61)</f>
        <v>0</v>
      </c>
      <c r="O62" s="6">
        <f>SUM(C62:N62)</f>
        <v>212234</v>
      </c>
    </row>
    <row r="63" spans="1:16" x14ac:dyDescent="0.2">
      <c r="A63" s="5"/>
      <c r="B63" s="5" t="s">
        <v>20</v>
      </c>
      <c r="C63" s="6">
        <v>691</v>
      </c>
      <c r="D63" s="6">
        <v>657</v>
      </c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6">
        <f>SUM(C63:N63)</f>
        <v>1348</v>
      </c>
    </row>
    <row r="64" spans="1:16" x14ac:dyDescent="0.2">
      <c r="A64" s="2"/>
      <c r="B64" s="2"/>
      <c r="C64" s="13"/>
      <c r="D64" s="13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6" t="s">
        <v>6</v>
      </c>
      <c r="F65" s="46" t="s">
        <v>7</v>
      </c>
      <c r="G65" s="46" t="s">
        <v>8</v>
      </c>
      <c r="H65" s="46" t="s">
        <v>9</v>
      </c>
      <c r="I65" s="46" t="s">
        <v>10</v>
      </c>
      <c r="J65" s="46" t="s">
        <v>11</v>
      </c>
      <c r="K65" s="46" t="s">
        <v>12</v>
      </c>
      <c r="L65" s="46" t="s">
        <v>13</v>
      </c>
      <c r="M65" s="46" t="s">
        <v>14</v>
      </c>
      <c r="N65" s="46" t="s">
        <v>15</v>
      </c>
      <c r="O65" s="4" t="s">
        <v>16</v>
      </c>
    </row>
    <row r="66" spans="1:15" x14ac:dyDescent="0.2">
      <c r="A66" s="5"/>
      <c r="B66" s="5" t="s">
        <v>17</v>
      </c>
      <c r="C66" s="6">
        <v>426029</v>
      </c>
      <c r="D66" s="6">
        <v>422079</v>
      </c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6">
        <f>SUM(C66:N66)</f>
        <v>848108</v>
      </c>
    </row>
    <row r="67" spans="1:15" x14ac:dyDescent="0.2">
      <c r="A67" s="31" t="s">
        <v>36</v>
      </c>
      <c r="B67" s="5" t="s">
        <v>19</v>
      </c>
      <c r="C67" s="6">
        <v>456924</v>
      </c>
      <c r="D67" s="6">
        <v>421917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6">
        <f>SUM(C67:N67)</f>
        <v>878841</v>
      </c>
    </row>
    <row r="68" spans="1:15" x14ac:dyDescent="0.2">
      <c r="A68" s="30" t="s">
        <v>27</v>
      </c>
      <c r="B68" s="5" t="s">
        <v>16</v>
      </c>
      <c r="C68" s="6">
        <f>SUM(C66:C67)</f>
        <v>882953</v>
      </c>
      <c r="D68" s="6">
        <f>SUM(D66:D67)</f>
        <v>843996</v>
      </c>
      <c r="E68" s="44">
        <f t="shared" ref="E68:N68" si="21">SUM(E66:E67)</f>
        <v>0</v>
      </c>
      <c r="F68" s="44">
        <f t="shared" si="21"/>
        <v>0</v>
      </c>
      <c r="G68" s="44">
        <f t="shared" si="21"/>
        <v>0</v>
      </c>
      <c r="H68" s="44">
        <f t="shared" si="21"/>
        <v>0</v>
      </c>
      <c r="I68" s="44">
        <f t="shared" si="21"/>
        <v>0</v>
      </c>
      <c r="J68" s="44">
        <f t="shared" si="21"/>
        <v>0</v>
      </c>
      <c r="K68" s="44">
        <f t="shared" si="21"/>
        <v>0</v>
      </c>
      <c r="L68" s="44">
        <f t="shared" si="21"/>
        <v>0</v>
      </c>
      <c r="M68" s="44">
        <f t="shared" si="21"/>
        <v>0</v>
      </c>
      <c r="N68" s="44">
        <f t="shared" si="21"/>
        <v>0</v>
      </c>
      <c r="O68" s="6">
        <f>SUM(C68:N68)</f>
        <v>1726949</v>
      </c>
    </row>
    <row r="69" spans="1:15" x14ac:dyDescent="0.2">
      <c r="A69" s="5"/>
      <c r="B69" s="5" t="s">
        <v>20</v>
      </c>
      <c r="C69" s="6">
        <v>5370</v>
      </c>
      <c r="D69" s="6">
        <v>5006</v>
      </c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6">
        <f>SUM(C69:N69)</f>
        <v>10376</v>
      </c>
    </row>
    <row r="70" spans="1:15" x14ac:dyDescent="0.2">
      <c r="A70" s="2"/>
      <c r="B70" s="2"/>
      <c r="C70" s="13"/>
      <c r="D70" s="13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6" t="s">
        <v>6</v>
      </c>
      <c r="F71" s="46" t="s">
        <v>7</v>
      </c>
      <c r="G71" s="46" t="s">
        <v>8</v>
      </c>
      <c r="H71" s="46" t="s">
        <v>9</v>
      </c>
      <c r="I71" s="46" t="s">
        <v>10</v>
      </c>
      <c r="J71" s="46" t="s">
        <v>11</v>
      </c>
      <c r="K71" s="46" t="s">
        <v>12</v>
      </c>
      <c r="L71" s="46" t="s">
        <v>13</v>
      </c>
      <c r="M71" s="46" t="s">
        <v>14</v>
      </c>
      <c r="N71" s="46" t="s">
        <v>15</v>
      </c>
      <c r="O71" s="4" t="s">
        <v>16</v>
      </c>
    </row>
    <row r="72" spans="1:15" x14ac:dyDescent="0.2">
      <c r="A72" s="5"/>
      <c r="B72" s="5" t="s">
        <v>17</v>
      </c>
      <c r="C72" s="6">
        <v>7833</v>
      </c>
      <c r="D72" s="43">
        <v>7707</v>
      </c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6">
        <f>SUM(C72:N72)</f>
        <v>15540</v>
      </c>
    </row>
    <row r="73" spans="1:15" x14ac:dyDescent="0.2">
      <c r="A73" s="31" t="s">
        <v>37</v>
      </c>
      <c r="B73" s="5" t="s">
        <v>19</v>
      </c>
      <c r="C73" s="6">
        <v>7902</v>
      </c>
      <c r="D73" s="43">
        <v>7635</v>
      </c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6">
        <f>SUM(C73:N73)</f>
        <v>15537</v>
      </c>
    </row>
    <row r="74" spans="1:15" x14ac:dyDescent="0.2">
      <c r="A74" s="30" t="s">
        <v>28</v>
      </c>
      <c r="B74" s="5" t="s">
        <v>16</v>
      </c>
      <c r="C74" s="6">
        <f>SUM(C72:C73)</f>
        <v>15735</v>
      </c>
      <c r="D74" s="44">
        <f t="shared" ref="D74:L74" si="22">SUM(D72:D73)</f>
        <v>15342</v>
      </c>
      <c r="E74" s="44">
        <f t="shared" si="22"/>
        <v>0</v>
      </c>
      <c r="F74" s="44">
        <f t="shared" si="22"/>
        <v>0</v>
      </c>
      <c r="G74" s="44">
        <f t="shared" si="22"/>
        <v>0</v>
      </c>
      <c r="H74" s="44">
        <f t="shared" si="22"/>
        <v>0</v>
      </c>
      <c r="I74" s="44">
        <f t="shared" si="22"/>
        <v>0</v>
      </c>
      <c r="J74" s="44">
        <f t="shared" si="22"/>
        <v>0</v>
      </c>
      <c r="K74" s="44">
        <f t="shared" si="22"/>
        <v>0</v>
      </c>
      <c r="L74" s="44">
        <f t="shared" si="22"/>
        <v>0</v>
      </c>
      <c r="M74" s="44"/>
      <c r="N74" s="44"/>
      <c r="O74" s="6">
        <f>SUM(C74:N74)</f>
        <v>31077</v>
      </c>
    </row>
    <row r="75" spans="1:15" x14ac:dyDescent="0.2">
      <c r="A75" s="5"/>
      <c r="B75" s="5" t="s">
        <v>20</v>
      </c>
      <c r="C75" s="6">
        <v>410</v>
      </c>
      <c r="D75" s="44">
        <v>295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6">
        <f>SUM(C75:N75)</f>
        <v>705</v>
      </c>
    </row>
    <row r="76" spans="1:15" x14ac:dyDescent="0.2">
      <c r="A76" s="2"/>
      <c r="B76" s="2"/>
      <c r="C76" s="13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13"/>
    </row>
    <row r="77" spans="1:15" x14ac:dyDescent="0.2">
      <c r="A77" s="3"/>
      <c r="B77" s="4" t="s">
        <v>3</v>
      </c>
      <c r="C77" s="4" t="s">
        <v>4</v>
      </c>
      <c r="D77" s="46" t="s">
        <v>5</v>
      </c>
      <c r="E77" s="46" t="s">
        <v>6</v>
      </c>
      <c r="F77" s="46" t="s">
        <v>7</v>
      </c>
      <c r="G77" s="46" t="s">
        <v>8</v>
      </c>
      <c r="H77" s="46" t="s">
        <v>9</v>
      </c>
      <c r="I77" s="46" t="s">
        <v>10</v>
      </c>
      <c r="J77" s="46" t="s">
        <v>11</v>
      </c>
      <c r="K77" s="46" t="s">
        <v>12</v>
      </c>
      <c r="L77" s="46" t="s">
        <v>13</v>
      </c>
      <c r="M77" s="46" t="s">
        <v>14</v>
      </c>
      <c r="N77" s="46" t="s">
        <v>15</v>
      </c>
      <c r="O77" s="4" t="s">
        <v>16</v>
      </c>
    </row>
    <row r="78" spans="1:15" x14ac:dyDescent="0.2">
      <c r="A78" s="5"/>
      <c r="B78" s="5" t="s">
        <v>17</v>
      </c>
      <c r="C78" s="6">
        <v>83801</v>
      </c>
      <c r="D78" s="43">
        <v>77826</v>
      </c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6">
        <f>SUM(C78:N78)</f>
        <v>161627</v>
      </c>
    </row>
    <row r="79" spans="1:15" x14ac:dyDescent="0.2">
      <c r="A79" s="31" t="s">
        <v>38</v>
      </c>
      <c r="B79" s="5" t="s">
        <v>19</v>
      </c>
      <c r="C79" s="6">
        <v>102351</v>
      </c>
      <c r="D79" s="43">
        <v>79065</v>
      </c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6">
        <f>SUM(C79:N79)</f>
        <v>181416</v>
      </c>
    </row>
    <row r="80" spans="1:15" x14ac:dyDescent="0.2">
      <c r="A80" s="30" t="s">
        <v>29</v>
      </c>
      <c r="B80" s="5" t="s">
        <v>16</v>
      </c>
      <c r="C80" s="6">
        <f>SUM(C78:C79)</f>
        <v>186152</v>
      </c>
      <c r="D80" s="44">
        <f>SUM(D78:D79)</f>
        <v>156891</v>
      </c>
      <c r="E80" s="44">
        <f t="shared" ref="E80:I80" si="23">SUM(E78:E79)</f>
        <v>0</v>
      </c>
      <c r="F80" s="44">
        <f t="shared" si="23"/>
        <v>0</v>
      </c>
      <c r="G80" s="44">
        <f t="shared" si="23"/>
        <v>0</v>
      </c>
      <c r="H80" s="44">
        <f t="shared" si="23"/>
        <v>0</v>
      </c>
      <c r="I80" s="44">
        <f t="shared" si="23"/>
        <v>0</v>
      </c>
      <c r="J80" s="44"/>
      <c r="K80" s="44"/>
      <c r="L80" s="44"/>
      <c r="M80" s="44"/>
      <c r="N80" s="44"/>
      <c r="O80" s="6">
        <f>SUM(C80:N80)</f>
        <v>343043</v>
      </c>
    </row>
    <row r="81" spans="1:15" x14ac:dyDescent="0.2">
      <c r="A81" s="5"/>
      <c r="B81" s="5" t="s">
        <v>20</v>
      </c>
      <c r="C81" s="6">
        <v>1329</v>
      </c>
      <c r="D81" s="44">
        <v>1146</v>
      </c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6">
        <f>SUM(C81:N81)</f>
        <v>2475</v>
      </c>
    </row>
    <row r="82" spans="1:15" x14ac:dyDescent="0.2">
      <c r="A82" s="2"/>
      <c r="B82" s="2"/>
      <c r="C82" s="13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13"/>
    </row>
    <row r="83" spans="1:15" x14ac:dyDescent="0.2">
      <c r="A83" s="3"/>
      <c r="B83" s="4" t="s">
        <v>3</v>
      </c>
      <c r="C83" s="4" t="s">
        <v>4</v>
      </c>
      <c r="D83" s="46" t="s">
        <v>5</v>
      </c>
      <c r="E83" s="46" t="s">
        <v>6</v>
      </c>
      <c r="F83" s="46" t="s">
        <v>7</v>
      </c>
      <c r="G83" s="46" t="s">
        <v>8</v>
      </c>
      <c r="H83" s="46" t="s">
        <v>9</v>
      </c>
      <c r="I83" s="46" t="s">
        <v>10</v>
      </c>
      <c r="J83" s="46" t="s">
        <v>11</v>
      </c>
      <c r="K83" s="46" t="s">
        <v>12</v>
      </c>
      <c r="L83" s="46" t="s">
        <v>13</v>
      </c>
      <c r="M83" s="46" t="s">
        <v>14</v>
      </c>
      <c r="N83" s="46" t="s">
        <v>15</v>
      </c>
      <c r="O83" s="4" t="s">
        <v>16</v>
      </c>
    </row>
    <row r="84" spans="1:15" x14ac:dyDescent="0.2">
      <c r="A84" s="5"/>
      <c r="B84" s="5" t="s">
        <v>17</v>
      </c>
      <c r="C84" s="6">
        <v>3254</v>
      </c>
      <c r="D84" s="44">
        <v>2862</v>
      </c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6">
        <f>SUM(C84:N84)</f>
        <v>6116</v>
      </c>
    </row>
    <row r="85" spans="1:15" x14ac:dyDescent="0.2">
      <c r="A85" s="31" t="s">
        <v>39</v>
      </c>
      <c r="B85" s="5" t="s">
        <v>19</v>
      </c>
      <c r="C85" s="6">
        <v>3607</v>
      </c>
      <c r="D85" s="44">
        <v>2818</v>
      </c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6">
        <f>SUM(C85:N85)</f>
        <v>6425</v>
      </c>
    </row>
    <row r="86" spans="1:15" x14ac:dyDescent="0.2">
      <c r="A86" s="31" t="s">
        <v>40</v>
      </c>
      <c r="B86" s="5" t="s">
        <v>16</v>
      </c>
      <c r="C86" s="6">
        <f>SUM(C84:C85)</f>
        <v>6861</v>
      </c>
      <c r="D86" s="44">
        <f>SUM(D84:D85)</f>
        <v>5680</v>
      </c>
      <c r="E86" s="44">
        <f t="shared" ref="E86:N86" si="24">SUM(E84:E85)</f>
        <v>0</v>
      </c>
      <c r="F86" s="44">
        <f t="shared" si="24"/>
        <v>0</v>
      </c>
      <c r="G86" s="44">
        <f t="shared" si="24"/>
        <v>0</v>
      </c>
      <c r="H86" s="44">
        <f t="shared" si="24"/>
        <v>0</v>
      </c>
      <c r="I86" s="44">
        <f t="shared" si="24"/>
        <v>0</v>
      </c>
      <c r="J86" s="44">
        <f t="shared" si="24"/>
        <v>0</v>
      </c>
      <c r="K86" s="44">
        <f t="shared" si="24"/>
        <v>0</v>
      </c>
      <c r="L86" s="44">
        <f t="shared" si="24"/>
        <v>0</v>
      </c>
      <c r="M86" s="44">
        <f t="shared" si="24"/>
        <v>0</v>
      </c>
      <c r="N86" s="44">
        <f t="shared" si="24"/>
        <v>0</v>
      </c>
      <c r="O86" s="6">
        <f>SUM(C86:N86)</f>
        <v>12541</v>
      </c>
    </row>
    <row r="87" spans="1:15" x14ac:dyDescent="0.2">
      <c r="A87" s="31" t="s">
        <v>30</v>
      </c>
      <c r="B87" s="5" t="s">
        <v>20</v>
      </c>
      <c r="C87" s="6">
        <v>320</v>
      </c>
      <c r="D87" s="44">
        <v>291</v>
      </c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6">
        <f>SUM(C87:N87)</f>
        <v>611</v>
      </c>
    </row>
    <row r="88" spans="1:15" x14ac:dyDescent="0.2">
      <c r="A88" s="2"/>
      <c r="B88" s="2"/>
      <c r="C88" s="13"/>
      <c r="D88" s="44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13"/>
    </row>
    <row r="89" spans="1:15" x14ac:dyDescent="0.2">
      <c r="A89" s="3"/>
      <c r="B89" s="4" t="s">
        <v>3</v>
      </c>
      <c r="C89" s="4" t="s">
        <v>4</v>
      </c>
      <c r="D89" s="36" t="s">
        <v>5</v>
      </c>
      <c r="E89" s="46" t="s">
        <v>6</v>
      </c>
      <c r="F89" s="46" t="s">
        <v>7</v>
      </c>
      <c r="G89" s="46" t="s">
        <v>8</v>
      </c>
      <c r="H89" s="46" t="s">
        <v>9</v>
      </c>
      <c r="I89" s="46" t="s">
        <v>10</v>
      </c>
      <c r="J89" s="46" t="s">
        <v>11</v>
      </c>
      <c r="K89" s="46" t="s">
        <v>12</v>
      </c>
      <c r="L89" s="46" t="s">
        <v>13</v>
      </c>
      <c r="M89" s="46" t="s">
        <v>14</v>
      </c>
      <c r="N89" s="46" t="s">
        <v>15</v>
      </c>
      <c r="O89" s="4" t="s">
        <v>16</v>
      </c>
    </row>
    <row r="90" spans="1:15" x14ac:dyDescent="0.2">
      <c r="A90" s="5"/>
      <c r="B90" s="5" t="s">
        <v>17</v>
      </c>
      <c r="C90" s="6">
        <v>5549</v>
      </c>
      <c r="D90" s="44">
        <v>6638</v>
      </c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6">
        <f>SUM(C90:N90)</f>
        <v>12187</v>
      </c>
    </row>
    <row r="91" spans="1:15" x14ac:dyDescent="0.2">
      <c r="A91" s="31" t="s">
        <v>41</v>
      </c>
      <c r="B91" s="5" t="s">
        <v>19</v>
      </c>
      <c r="C91" s="6">
        <v>5541</v>
      </c>
      <c r="D91" s="44">
        <v>6068</v>
      </c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6">
        <f>SUM(C91:N91)</f>
        <v>11609</v>
      </c>
    </row>
    <row r="92" spans="1:15" x14ac:dyDescent="0.2">
      <c r="A92" s="31" t="s">
        <v>31</v>
      </c>
      <c r="B92" s="5" t="s">
        <v>16</v>
      </c>
      <c r="C92" s="6">
        <f>SUM(C90:C91)</f>
        <v>11090</v>
      </c>
      <c r="D92" s="44">
        <f t="shared" ref="D92:I92" si="25">SUM(D90:D91)</f>
        <v>12706</v>
      </c>
      <c r="E92" s="44">
        <f t="shared" si="25"/>
        <v>0</v>
      </c>
      <c r="F92" s="44">
        <f t="shared" si="25"/>
        <v>0</v>
      </c>
      <c r="G92" s="44">
        <f t="shared" si="25"/>
        <v>0</v>
      </c>
      <c r="H92" s="44">
        <f t="shared" si="25"/>
        <v>0</v>
      </c>
      <c r="I92" s="44">
        <f t="shared" si="25"/>
        <v>0</v>
      </c>
      <c r="J92" s="44">
        <f t="shared" ref="J92" si="26">SUM(J90:J91)</f>
        <v>0</v>
      </c>
      <c r="K92" s="44">
        <f t="shared" ref="K92" si="27">SUM(K90:K91)</f>
        <v>0</v>
      </c>
      <c r="L92" s="44">
        <f t="shared" ref="L92" si="28">SUM(L90:L91)</f>
        <v>0</v>
      </c>
      <c r="M92" s="44">
        <f t="shared" ref="M92" si="29">SUM(M90:M91)</f>
        <v>0</v>
      </c>
      <c r="N92" s="44">
        <f t="shared" ref="N92" si="30">SUM(N90:N91)</f>
        <v>0</v>
      </c>
      <c r="O92" s="6">
        <f>SUM(C92:N92)</f>
        <v>23796</v>
      </c>
    </row>
    <row r="93" spans="1:15" x14ac:dyDescent="0.2">
      <c r="A93" s="5"/>
      <c r="B93" s="5" t="s">
        <v>20</v>
      </c>
      <c r="C93" s="6">
        <v>77</v>
      </c>
      <c r="D93" s="44">
        <v>86</v>
      </c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6">
        <f>SUM(C93:N93)</f>
        <v>163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7" t="s">
        <v>43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51" t="s">
        <v>82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53</v>
      </c>
      <c r="D103" s="42">
        <v>290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>
        <f>SUM(C103:N103)</f>
        <v>343</v>
      </c>
    </row>
    <row r="104" spans="1:16" x14ac:dyDescent="0.2">
      <c r="A104" s="31" t="s">
        <v>34</v>
      </c>
      <c r="B104" s="5" t="s">
        <v>19</v>
      </c>
      <c r="C104" s="6">
        <v>375</v>
      </c>
      <c r="D104" s="42">
        <v>214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f>SUM(C104:N104)</f>
        <v>589</v>
      </c>
    </row>
    <row r="105" spans="1:16" x14ac:dyDescent="0.2">
      <c r="A105" s="30" t="s">
        <v>25</v>
      </c>
      <c r="B105" s="5" t="s">
        <v>16</v>
      </c>
      <c r="C105" s="6">
        <f>SUM(C103:C104)</f>
        <v>428</v>
      </c>
      <c r="D105" s="6">
        <f>SUM(D103:D104)</f>
        <v>504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>
        <f>SUM(C105:N105)</f>
        <v>932</v>
      </c>
      <c r="P105" s="8"/>
    </row>
    <row r="106" spans="1:16" x14ac:dyDescent="0.2">
      <c r="A106" s="5"/>
      <c r="B106" s="5" t="s">
        <v>20</v>
      </c>
      <c r="C106" s="6">
        <v>96</v>
      </c>
      <c r="D106" s="6">
        <v>73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169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3050</v>
      </c>
      <c r="D109" s="42">
        <v>3533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6583</v>
      </c>
    </row>
    <row r="110" spans="1:16" x14ac:dyDescent="0.2">
      <c r="A110" s="31" t="s">
        <v>35</v>
      </c>
      <c r="B110" s="5" t="s">
        <v>19</v>
      </c>
      <c r="C110" s="6">
        <v>3152</v>
      </c>
      <c r="D110" s="42">
        <v>3203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>
        <f>SUM(C110:N110)</f>
        <v>6355</v>
      </c>
    </row>
    <row r="111" spans="1:16" x14ac:dyDescent="0.2">
      <c r="A111" s="30" t="s">
        <v>26</v>
      </c>
      <c r="B111" s="5" t="s">
        <v>16</v>
      </c>
      <c r="C111" s="6">
        <f>SUM(C109:C110)</f>
        <v>6202</v>
      </c>
      <c r="D111" s="6">
        <f>SUM(D109:D110)</f>
        <v>6736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>
        <f>SUM(C111:N111)</f>
        <v>12938</v>
      </c>
    </row>
    <row r="112" spans="1:16" x14ac:dyDescent="0.2">
      <c r="A112" s="5"/>
      <c r="B112" s="5" t="s">
        <v>20</v>
      </c>
      <c r="C112" s="6">
        <v>74</v>
      </c>
      <c r="D112" s="6">
        <v>70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144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23992</v>
      </c>
      <c r="D115" s="6">
        <v>25718</v>
      </c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49710</v>
      </c>
    </row>
    <row r="116" spans="1:15" x14ac:dyDescent="0.2">
      <c r="A116" s="31" t="s">
        <v>36</v>
      </c>
      <c r="B116" s="5" t="s">
        <v>19</v>
      </c>
      <c r="C116" s="6">
        <v>24988</v>
      </c>
      <c r="D116" s="6">
        <v>24984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>
        <f>SUM(C116:N116)</f>
        <v>49972</v>
      </c>
    </row>
    <row r="117" spans="1:15" x14ac:dyDescent="0.2">
      <c r="A117" s="30" t="s">
        <v>27</v>
      </c>
      <c r="B117" s="5" t="s">
        <v>16</v>
      </c>
      <c r="C117" s="6">
        <f>SUM(C115:C116)</f>
        <v>48980</v>
      </c>
      <c r="D117" s="6">
        <f>SUM(D115:D116)</f>
        <v>50702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f>SUM(C117:N117)</f>
        <v>99682</v>
      </c>
    </row>
    <row r="118" spans="1:15" x14ac:dyDescent="0.2">
      <c r="A118" s="5"/>
      <c r="B118" s="5" t="s">
        <v>20</v>
      </c>
      <c r="C118" s="6">
        <v>348</v>
      </c>
      <c r="D118" s="6">
        <v>364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712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168</v>
      </c>
      <c r="D121" s="42">
        <v>208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376</v>
      </c>
    </row>
    <row r="122" spans="1:15" x14ac:dyDescent="0.2">
      <c r="A122" s="31" t="s">
        <v>37</v>
      </c>
      <c r="B122" s="5" t="s">
        <v>19</v>
      </c>
      <c r="C122" s="6">
        <v>395</v>
      </c>
      <c r="D122" s="42">
        <v>199</v>
      </c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>
        <f>SUM(C122:N122)</f>
        <v>594</v>
      </c>
    </row>
    <row r="123" spans="1:15" x14ac:dyDescent="0.2">
      <c r="A123" s="30" t="s">
        <v>28</v>
      </c>
      <c r="B123" s="5" t="s">
        <v>16</v>
      </c>
      <c r="C123" s="6">
        <f>SUM(C121:C122)</f>
        <v>563</v>
      </c>
      <c r="D123" s="6">
        <f>SUM(D121:D122)</f>
        <v>407</v>
      </c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>
        <f>SUM(C123:N123)</f>
        <v>970</v>
      </c>
    </row>
    <row r="124" spans="1:15" x14ac:dyDescent="0.2">
      <c r="A124" s="5"/>
      <c r="B124" s="5" t="s">
        <v>20</v>
      </c>
      <c r="C124" s="6">
        <v>133</v>
      </c>
      <c r="D124" s="6">
        <v>121</v>
      </c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254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673</v>
      </c>
      <c r="D127" s="42">
        <v>686</v>
      </c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1359</v>
      </c>
    </row>
    <row r="128" spans="1:15" x14ac:dyDescent="0.2">
      <c r="A128" s="31" t="s">
        <v>38</v>
      </c>
      <c r="B128" s="5" t="s">
        <v>19</v>
      </c>
      <c r="C128" s="6">
        <v>1070</v>
      </c>
      <c r="D128" s="42">
        <v>700</v>
      </c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>
        <f>SUM(C128:N128)</f>
        <v>1770</v>
      </c>
    </row>
    <row r="129" spans="1:15" x14ac:dyDescent="0.2">
      <c r="A129" s="30" t="s">
        <v>29</v>
      </c>
      <c r="B129" s="5" t="s">
        <v>16</v>
      </c>
      <c r="C129" s="6">
        <f>SUM(C127:C128)</f>
        <v>1743</v>
      </c>
      <c r="D129" s="6">
        <f>SUM(D127:D128)</f>
        <v>1386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>
        <f>SUM(C129:N129)</f>
        <v>3129</v>
      </c>
    </row>
    <row r="130" spans="1:15" x14ac:dyDescent="0.2">
      <c r="A130" s="5"/>
      <c r="B130" s="5" t="s">
        <v>20</v>
      </c>
      <c r="C130" s="6">
        <v>66</v>
      </c>
      <c r="D130" s="6">
        <v>69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135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322</v>
      </c>
      <c r="D133" s="42">
        <v>202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524</v>
      </c>
    </row>
    <row r="134" spans="1:15" x14ac:dyDescent="0.2">
      <c r="A134" s="31" t="s">
        <v>39</v>
      </c>
      <c r="B134" s="5" t="s">
        <v>19</v>
      </c>
      <c r="C134" s="6">
        <v>287</v>
      </c>
      <c r="D134" s="42">
        <v>183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>
        <f>SUM(C134:N134)</f>
        <v>470</v>
      </c>
    </row>
    <row r="135" spans="1:15" x14ac:dyDescent="0.2">
      <c r="A135" s="31" t="s">
        <v>40</v>
      </c>
      <c r="B135" s="5" t="s">
        <v>16</v>
      </c>
      <c r="C135" s="6">
        <f>SUM(C133:C134)</f>
        <v>609</v>
      </c>
      <c r="D135" s="6">
        <f>SUM(D133:D134)</f>
        <v>385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>
        <f>SUM(C135:N135)</f>
        <v>994</v>
      </c>
    </row>
    <row r="136" spans="1:15" x14ac:dyDescent="0.2">
      <c r="A136" s="31" t="s">
        <v>30</v>
      </c>
      <c r="B136" s="5" t="s">
        <v>20</v>
      </c>
      <c r="C136" s="6">
        <v>309</v>
      </c>
      <c r="D136" s="6">
        <v>279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588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23</v>
      </c>
      <c r="D139" s="42">
        <v>19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42</v>
      </c>
    </row>
    <row r="140" spans="1:15" x14ac:dyDescent="0.2">
      <c r="A140" s="31" t="s">
        <v>41</v>
      </c>
      <c r="B140" s="5" t="s">
        <v>19</v>
      </c>
      <c r="C140" s="6">
        <v>49</v>
      </c>
      <c r="D140" s="42">
        <v>19</v>
      </c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>
        <f>SUM(C140:N140)</f>
        <v>68</v>
      </c>
    </row>
    <row r="141" spans="1:15" x14ac:dyDescent="0.2">
      <c r="A141" s="31" t="s">
        <v>31</v>
      </c>
      <c r="B141" s="5" t="s">
        <v>16</v>
      </c>
      <c r="C141" s="6">
        <f>SUM(C139:C140)</f>
        <v>72</v>
      </c>
      <c r="D141" s="6">
        <f>SUM(D139:D140)</f>
        <v>38</v>
      </c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>
        <f>SUM(C141:N141)</f>
        <v>110</v>
      </c>
    </row>
    <row r="142" spans="1:15" x14ac:dyDescent="0.2">
      <c r="A142" s="5"/>
      <c r="B142" s="5" t="s">
        <v>20</v>
      </c>
      <c r="C142" s="6">
        <v>28</v>
      </c>
      <c r="D142" s="6">
        <v>18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46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31">+C56+C105</f>
        <v>509215</v>
      </c>
      <c r="D152" s="11">
        <f t="shared" si="31"/>
        <v>408474</v>
      </c>
      <c r="E152" s="11">
        <f t="shared" si="31"/>
        <v>0</v>
      </c>
      <c r="F152" s="11">
        <f t="shared" si="31"/>
        <v>0</v>
      </c>
      <c r="G152" s="11">
        <f t="shared" si="31"/>
        <v>0</v>
      </c>
      <c r="H152" s="11">
        <f t="shared" si="31"/>
        <v>0</v>
      </c>
      <c r="I152" s="11">
        <f t="shared" si="31"/>
        <v>0</v>
      </c>
      <c r="J152" s="11">
        <f t="shared" si="31"/>
        <v>0</v>
      </c>
      <c r="K152" s="11">
        <f t="shared" si="31"/>
        <v>0</v>
      </c>
      <c r="L152" s="11">
        <f t="shared" si="31"/>
        <v>0</v>
      </c>
      <c r="M152" s="11">
        <f t="shared" si="31"/>
        <v>0</v>
      </c>
      <c r="N152" s="11">
        <f t="shared" si="31"/>
        <v>0</v>
      </c>
      <c r="O152" s="8"/>
    </row>
    <row r="153" spans="2:15" x14ac:dyDescent="0.2">
      <c r="B153" s="9" t="s">
        <v>26</v>
      </c>
      <c r="C153" s="11">
        <f t="shared" ref="C153:N153" si="32">+C62+C111</f>
        <v>114916</v>
      </c>
      <c r="D153" s="11">
        <f t="shared" si="32"/>
        <v>110256</v>
      </c>
      <c r="E153" s="11">
        <f t="shared" si="32"/>
        <v>0</v>
      </c>
      <c r="F153" s="11">
        <f t="shared" si="32"/>
        <v>0</v>
      </c>
      <c r="G153" s="11">
        <f t="shared" si="32"/>
        <v>0</v>
      </c>
      <c r="H153" s="11">
        <f t="shared" si="32"/>
        <v>0</v>
      </c>
      <c r="I153" s="11">
        <f t="shared" si="32"/>
        <v>0</v>
      </c>
      <c r="J153" s="11">
        <f t="shared" si="32"/>
        <v>0</v>
      </c>
      <c r="K153" s="11">
        <f t="shared" si="32"/>
        <v>0</v>
      </c>
      <c r="L153" s="11">
        <f t="shared" si="32"/>
        <v>0</v>
      </c>
      <c r="M153" s="11">
        <f t="shared" si="32"/>
        <v>0</v>
      </c>
      <c r="N153" s="11">
        <f t="shared" si="32"/>
        <v>0</v>
      </c>
      <c r="O153" s="8"/>
    </row>
    <row r="154" spans="2:15" x14ac:dyDescent="0.2">
      <c r="B154" s="9" t="s">
        <v>27</v>
      </c>
      <c r="C154" s="11">
        <f t="shared" ref="C154:N154" si="33">+C68+C117</f>
        <v>931933</v>
      </c>
      <c r="D154" s="11">
        <f t="shared" si="33"/>
        <v>894698</v>
      </c>
      <c r="E154" s="11">
        <f t="shared" si="33"/>
        <v>0</v>
      </c>
      <c r="F154" s="11">
        <f t="shared" si="33"/>
        <v>0</v>
      </c>
      <c r="G154" s="11">
        <f t="shared" si="33"/>
        <v>0</v>
      </c>
      <c r="H154" s="11">
        <f t="shared" si="33"/>
        <v>0</v>
      </c>
      <c r="I154" s="11">
        <f t="shared" si="33"/>
        <v>0</v>
      </c>
      <c r="J154" s="11">
        <f t="shared" si="33"/>
        <v>0</v>
      </c>
      <c r="K154" s="11">
        <f t="shared" si="33"/>
        <v>0</v>
      </c>
      <c r="L154" s="11">
        <f t="shared" si="33"/>
        <v>0</v>
      </c>
      <c r="M154" s="11">
        <f t="shared" si="33"/>
        <v>0</v>
      </c>
      <c r="N154" s="11">
        <f t="shared" si="33"/>
        <v>0</v>
      </c>
      <c r="O154" s="8"/>
    </row>
    <row r="155" spans="2:15" x14ac:dyDescent="0.2">
      <c r="B155" s="9" t="s">
        <v>28</v>
      </c>
      <c r="C155" s="11">
        <f t="shared" ref="C155:N155" si="34">+C74+C123</f>
        <v>16298</v>
      </c>
      <c r="D155" s="11">
        <f t="shared" si="34"/>
        <v>15749</v>
      </c>
      <c r="E155" s="11">
        <f t="shared" si="34"/>
        <v>0</v>
      </c>
      <c r="F155" s="11">
        <f t="shared" si="34"/>
        <v>0</v>
      </c>
      <c r="G155" s="11">
        <f t="shared" si="34"/>
        <v>0</v>
      </c>
      <c r="H155" s="11">
        <f t="shared" si="34"/>
        <v>0</v>
      </c>
      <c r="I155" s="11">
        <f t="shared" si="34"/>
        <v>0</v>
      </c>
      <c r="J155" s="11">
        <f t="shared" si="34"/>
        <v>0</v>
      </c>
      <c r="K155" s="11">
        <f t="shared" si="34"/>
        <v>0</v>
      </c>
      <c r="L155" s="11">
        <f t="shared" si="34"/>
        <v>0</v>
      </c>
      <c r="M155" s="11">
        <f t="shared" si="34"/>
        <v>0</v>
      </c>
      <c r="N155" s="11">
        <f t="shared" si="34"/>
        <v>0</v>
      </c>
      <c r="O155" s="8"/>
    </row>
    <row r="156" spans="2:15" x14ac:dyDescent="0.2">
      <c r="B156" s="9" t="s">
        <v>29</v>
      </c>
      <c r="C156" s="11">
        <f t="shared" ref="C156:N156" si="35">+C80+C129</f>
        <v>187895</v>
      </c>
      <c r="D156" s="11">
        <f t="shared" si="35"/>
        <v>158277</v>
      </c>
      <c r="E156" s="11">
        <f t="shared" si="35"/>
        <v>0</v>
      </c>
      <c r="F156" s="11">
        <f t="shared" si="35"/>
        <v>0</v>
      </c>
      <c r="G156" s="11">
        <f t="shared" si="35"/>
        <v>0</v>
      </c>
      <c r="H156" s="11">
        <f t="shared" si="35"/>
        <v>0</v>
      </c>
      <c r="I156" s="11">
        <f t="shared" si="35"/>
        <v>0</v>
      </c>
      <c r="J156" s="11">
        <f t="shared" si="35"/>
        <v>0</v>
      </c>
      <c r="K156" s="11">
        <f t="shared" si="35"/>
        <v>0</v>
      </c>
      <c r="L156" s="11">
        <f t="shared" si="35"/>
        <v>0</v>
      </c>
      <c r="M156" s="11">
        <f t="shared" si="35"/>
        <v>0</v>
      </c>
      <c r="N156" s="11">
        <f t="shared" si="35"/>
        <v>0</v>
      </c>
      <c r="O156" s="8"/>
    </row>
    <row r="157" spans="2:15" x14ac:dyDescent="0.2">
      <c r="B157" s="9" t="s">
        <v>30</v>
      </c>
      <c r="C157" s="11">
        <f t="shared" ref="C157:N157" si="36">+C86+C135</f>
        <v>7470</v>
      </c>
      <c r="D157" s="11">
        <f t="shared" si="36"/>
        <v>6065</v>
      </c>
      <c r="E157" s="11">
        <f t="shared" si="36"/>
        <v>0</v>
      </c>
      <c r="F157" s="11">
        <f t="shared" si="36"/>
        <v>0</v>
      </c>
      <c r="G157" s="11">
        <f t="shared" si="36"/>
        <v>0</v>
      </c>
      <c r="H157" s="11">
        <f t="shared" si="36"/>
        <v>0</v>
      </c>
      <c r="I157" s="11">
        <f t="shared" si="36"/>
        <v>0</v>
      </c>
      <c r="J157" s="11">
        <f t="shared" si="36"/>
        <v>0</v>
      </c>
      <c r="K157" s="11">
        <f>+K86+K135</f>
        <v>0</v>
      </c>
      <c r="L157" s="11">
        <f t="shared" si="36"/>
        <v>0</v>
      </c>
      <c r="M157" s="11">
        <f t="shared" si="36"/>
        <v>0</v>
      </c>
      <c r="N157" s="11">
        <f t="shared" si="36"/>
        <v>0</v>
      </c>
      <c r="O157" s="8"/>
    </row>
    <row r="158" spans="2:15" x14ac:dyDescent="0.2">
      <c r="B158" s="9" t="s">
        <v>31</v>
      </c>
      <c r="C158" s="11">
        <f t="shared" ref="C158:N158" si="37">+C92+C141</f>
        <v>11162</v>
      </c>
      <c r="D158" s="11">
        <f t="shared" si="37"/>
        <v>12744</v>
      </c>
      <c r="E158" s="11">
        <f t="shared" si="37"/>
        <v>0</v>
      </c>
      <c r="F158" s="11">
        <f t="shared" si="37"/>
        <v>0</v>
      </c>
      <c r="G158" s="11">
        <f t="shared" si="37"/>
        <v>0</v>
      </c>
      <c r="H158" s="11">
        <f t="shared" si="37"/>
        <v>0</v>
      </c>
      <c r="I158" s="11">
        <f t="shared" si="37"/>
        <v>0</v>
      </c>
      <c r="J158" s="11">
        <f t="shared" si="37"/>
        <v>0</v>
      </c>
      <c r="K158" s="11">
        <f t="shared" si="37"/>
        <v>0</v>
      </c>
      <c r="L158" s="11">
        <f t="shared" si="37"/>
        <v>0</v>
      </c>
      <c r="M158" s="11">
        <f t="shared" si="37"/>
        <v>0</v>
      </c>
      <c r="N158" s="11">
        <f t="shared" si="37"/>
        <v>0</v>
      </c>
      <c r="O158" s="8"/>
    </row>
    <row r="175" spans="3:15" x14ac:dyDescent="0.2">
      <c r="O175" s="28"/>
    </row>
    <row r="176" spans="3:15" ht="14.25" x14ac:dyDescent="0.2">
      <c r="C176" s="35" t="s">
        <v>22</v>
      </c>
      <c r="D176" s="9" t="s">
        <v>84</v>
      </c>
      <c r="E176" s="9" t="s">
        <v>75</v>
      </c>
    </row>
    <row r="177" spans="3:9" x14ac:dyDescent="0.2">
      <c r="C177" s="9" t="s">
        <v>25</v>
      </c>
      <c r="D177" s="26">
        <v>810609</v>
      </c>
      <c r="E177" s="26">
        <f>+O105+O56</f>
        <v>917689</v>
      </c>
      <c r="H177" s="8"/>
    </row>
    <row r="178" spans="3:9" x14ac:dyDescent="0.2">
      <c r="C178" s="9" t="s">
        <v>26</v>
      </c>
      <c r="D178" s="26">
        <v>175233</v>
      </c>
      <c r="E178" s="26">
        <f>+O111+O62</f>
        <v>225172</v>
      </c>
      <c r="H178" s="8"/>
      <c r="I178" s="23"/>
    </row>
    <row r="179" spans="3:9" x14ac:dyDescent="0.2">
      <c r="C179" s="9" t="s">
        <v>27</v>
      </c>
      <c r="D179" s="26">
        <v>1617148</v>
      </c>
      <c r="E179" s="26">
        <f>+O117+O68</f>
        <v>1826631</v>
      </c>
      <c r="H179" s="8"/>
      <c r="I179" s="23"/>
    </row>
    <row r="180" spans="3:9" x14ac:dyDescent="0.2">
      <c r="C180" s="9" t="s">
        <v>28</v>
      </c>
      <c r="D180" s="26">
        <v>37087</v>
      </c>
      <c r="E180" s="26">
        <f>+O123+O74</f>
        <v>32047</v>
      </c>
      <c r="H180" s="8"/>
      <c r="I180" s="23"/>
    </row>
    <row r="181" spans="3:9" x14ac:dyDescent="0.2">
      <c r="C181" s="9" t="s">
        <v>29</v>
      </c>
      <c r="D181" s="26">
        <v>293025</v>
      </c>
      <c r="E181" s="26">
        <f>+O129+O80</f>
        <v>346172</v>
      </c>
      <c r="H181" s="8"/>
      <c r="I181" s="23"/>
    </row>
    <row r="182" spans="3:9" x14ac:dyDescent="0.2">
      <c r="C182" s="9" t="s">
        <v>30</v>
      </c>
      <c r="D182" s="26">
        <v>12693</v>
      </c>
      <c r="E182" s="26">
        <f>+O135+O86</f>
        <v>13535</v>
      </c>
      <c r="H182" s="8"/>
      <c r="I182" s="23"/>
    </row>
    <row r="183" spans="3:9" x14ac:dyDescent="0.2">
      <c r="C183" s="9" t="s">
        <v>31</v>
      </c>
      <c r="D183" s="26">
        <v>28462</v>
      </c>
      <c r="E183" s="26">
        <f>+O141+O92</f>
        <v>23906</v>
      </c>
      <c r="H183" s="8"/>
      <c r="I183" s="23"/>
    </row>
    <row r="184" spans="3:9" ht="13.5" thickBot="1" x14ac:dyDescent="0.25">
      <c r="C184" s="33" t="s">
        <v>85</v>
      </c>
      <c r="D184" s="34">
        <f>SUM(D177:D183)</f>
        <v>2974257</v>
      </c>
      <c r="E184" s="34">
        <f>SUM(E177:E183)</f>
        <v>3385152</v>
      </c>
      <c r="F184" s="24">
        <f>+E184/D184-1</f>
        <v>0.13815046917599916</v>
      </c>
      <c r="I184" s="23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52" t="s">
        <v>76</v>
      </c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4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>
        <v>2488</v>
      </c>
      <c r="E201" s="10"/>
      <c r="F201" s="10"/>
      <c r="G201" s="10"/>
      <c r="H201" s="10"/>
      <c r="I201" s="10"/>
      <c r="J201" s="6"/>
      <c r="K201" s="10"/>
      <c r="L201" s="10"/>
      <c r="M201" s="10"/>
      <c r="N201" s="10"/>
      <c r="O201" s="6">
        <f>SUM(C201:N201)</f>
        <v>4870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>
        <v>2577</v>
      </c>
      <c r="E202" s="10"/>
      <c r="F202" s="10"/>
      <c r="G202" s="10"/>
      <c r="H202" s="10"/>
      <c r="I202" s="10"/>
      <c r="J202" s="6"/>
      <c r="K202" s="10"/>
      <c r="L202" s="10"/>
      <c r="M202" s="10"/>
      <c r="N202" s="10"/>
      <c r="O202" s="6">
        <f>SUM(C202:N202)</f>
        <v>5091</v>
      </c>
    </row>
    <row r="203" spans="1:15" x14ac:dyDescent="0.2">
      <c r="A203" s="5"/>
      <c r="B203" s="5" t="s">
        <v>16</v>
      </c>
      <c r="C203" s="10">
        <f>SUM(C201:C202)</f>
        <v>4896</v>
      </c>
      <c r="D203" s="10">
        <f t="shared" ref="D203" si="38">SUM(D201:D202)</f>
        <v>5065</v>
      </c>
      <c r="E203" s="10"/>
      <c r="F203" s="6"/>
      <c r="G203" s="6"/>
      <c r="H203" s="6"/>
      <c r="I203" s="6"/>
      <c r="J203" s="6"/>
      <c r="K203" s="6"/>
      <c r="L203" s="6"/>
      <c r="M203" s="6"/>
      <c r="N203" s="6"/>
      <c r="O203" s="6">
        <f>SUM(O201:O202)</f>
        <v>9961</v>
      </c>
    </row>
    <row r="204" spans="1:15" x14ac:dyDescent="0.2">
      <c r="O204" s="12"/>
    </row>
    <row r="205" spans="1:15" x14ac:dyDescent="0.2">
      <c r="A205" s="51" t="s">
        <v>79</v>
      </c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42">
        <v>77</v>
      </c>
      <c r="E207" s="10"/>
      <c r="F207" s="10"/>
      <c r="G207" s="10"/>
      <c r="H207" s="10"/>
      <c r="I207" s="10"/>
      <c r="J207" s="6"/>
      <c r="K207" s="10"/>
      <c r="L207" s="10"/>
      <c r="M207" s="10"/>
      <c r="N207" s="10"/>
      <c r="O207" s="6">
        <f>SUM(C207:N207)</f>
        <v>168</v>
      </c>
    </row>
    <row r="208" spans="1:15" x14ac:dyDescent="0.2">
      <c r="A208" s="7" t="s">
        <v>61</v>
      </c>
      <c r="B208" s="5" t="s">
        <v>60</v>
      </c>
      <c r="C208" s="10">
        <v>92</v>
      </c>
      <c r="D208" s="42">
        <v>74</v>
      </c>
      <c r="E208" s="10"/>
      <c r="F208" s="10"/>
      <c r="G208" s="10"/>
      <c r="H208" s="10"/>
      <c r="I208" s="10"/>
      <c r="J208" s="6"/>
      <c r="K208" s="10"/>
      <c r="L208" s="10"/>
      <c r="M208" s="10"/>
      <c r="N208" s="10"/>
      <c r="O208" s="6">
        <f>SUM(C208:N208)</f>
        <v>166</v>
      </c>
    </row>
    <row r="209" spans="1:15" x14ac:dyDescent="0.2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>
        <f>SUM(O207:O208)</f>
        <v>334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51" t="s">
        <v>80</v>
      </c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42">
        <v>85</v>
      </c>
      <c r="E213" s="10"/>
      <c r="F213" s="10"/>
      <c r="G213" s="10"/>
      <c r="H213" s="10"/>
      <c r="I213" s="10"/>
      <c r="J213" s="6"/>
      <c r="K213" s="10"/>
      <c r="L213" s="10"/>
      <c r="M213" s="10"/>
      <c r="N213" s="10"/>
      <c r="O213" s="6">
        <f>SUM(C213:N213)</f>
        <v>164</v>
      </c>
    </row>
    <row r="214" spans="1:15" x14ac:dyDescent="0.2">
      <c r="A214" s="7" t="s">
        <v>64</v>
      </c>
      <c r="B214" s="5" t="s">
        <v>60</v>
      </c>
      <c r="C214" s="10">
        <v>77</v>
      </c>
      <c r="D214" s="42">
        <v>83</v>
      </c>
      <c r="E214" s="10"/>
      <c r="F214" s="10"/>
      <c r="G214" s="10"/>
      <c r="H214" s="10"/>
      <c r="I214" s="10"/>
      <c r="J214" s="6"/>
      <c r="K214" s="10"/>
      <c r="L214" s="10"/>
      <c r="M214" s="10"/>
      <c r="N214" s="10"/>
      <c r="O214" s="6">
        <f>SUM(C214:N214)</f>
        <v>160</v>
      </c>
    </row>
    <row r="215" spans="1:15" x14ac:dyDescent="0.2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>
        <f>SUM(O213:O214)</f>
        <v>324</v>
      </c>
    </row>
    <row r="217" spans="1:15" x14ac:dyDescent="0.2">
      <c r="A217" s="51" t="s">
        <v>81</v>
      </c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42">
        <v>148</v>
      </c>
      <c r="E219" s="10"/>
      <c r="F219" s="10"/>
      <c r="G219" s="10"/>
      <c r="H219" s="10"/>
      <c r="I219" s="10"/>
      <c r="J219" s="6"/>
      <c r="K219" s="10"/>
      <c r="L219" s="10"/>
      <c r="M219" s="10"/>
      <c r="N219" s="10"/>
      <c r="O219" s="6">
        <f>SUM(C219:N219)</f>
        <v>296</v>
      </c>
    </row>
    <row r="220" spans="1:15" x14ac:dyDescent="0.2">
      <c r="A220" s="7" t="s">
        <v>64</v>
      </c>
      <c r="B220" s="5" t="s">
        <v>60</v>
      </c>
      <c r="C220" s="10">
        <v>146</v>
      </c>
      <c r="D220" s="42">
        <v>149</v>
      </c>
      <c r="E220" s="10"/>
      <c r="F220" s="10"/>
      <c r="G220" s="10"/>
      <c r="H220" s="10"/>
      <c r="I220" s="10"/>
      <c r="J220" s="6"/>
      <c r="K220" s="10"/>
      <c r="L220" s="10"/>
      <c r="M220" s="10"/>
      <c r="N220" s="10"/>
      <c r="O220" s="6">
        <f>SUM(C220:N220)</f>
        <v>295</v>
      </c>
    </row>
    <row r="221" spans="1:15" x14ac:dyDescent="0.2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>
        <f>SUM(O219:O220)</f>
        <v>591</v>
      </c>
    </row>
    <row r="222" spans="1:15" x14ac:dyDescent="0.2">
      <c r="A222" s="39"/>
      <c r="B222" s="40"/>
      <c r="C222" s="4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</row>
    <row r="226" spans="1:24" x14ac:dyDescent="0.2">
      <c r="A226" s="32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">
      <c r="A231" s="1" t="s">
        <v>72</v>
      </c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4" ht="15.75" x14ac:dyDescent="0.2">
      <c r="A232" s="1" t="s">
        <v>73</v>
      </c>
      <c r="G232" s="38"/>
    </row>
    <row r="233" spans="1:24" ht="15.75" x14ac:dyDescent="0.2">
      <c r="A233" s="1" t="s">
        <v>74</v>
      </c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</row>
    <row r="234" spans="1:24" ht="15.75" x14ac:dyDescent="0.2">
      <c r="O234" s="38"/>
    </row>
    <row r="238" spans="1:24" ht="14.25" x14ac:dyDescent="0.2">
      <c r="A238" s="27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2" ma:contentTypeDescription="Crear nuevo documento." ma:contentTypeScope="" ma:versionID="781a0ba50e5220d6825e2e0ba07d2ecd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52d782b37cb9e113bd897ddfe6e75600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A2CEFC-F754-4B66-94DD-398ED0454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2024-03-08T15:03:14Z</cp:lastPrinted>
  <dcterms:created xsi:type="dcterms:W3CDTF">2019-02-07T13:08:48Z</dcterms:created>
  <dcterms:modified xsi:type="dcterms:W3CDTF">2024-03-08T15:05:50Z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