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Informe Trasparencia\"/>
    </mc:Choice>
  </mc:AlternateContent>
  <xr:revisionPtr revIDLastSave="0" documentId="8_{29F0804A-8558-4CB6-8725-258557430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5" l="1"/>
  <c r="K45" i="5" l="1"/>
  <c r="L44" i="5"/>
  <c r="L38" i="5"/>
  <c r="L37" i="5"/>
  <c r="K38" i="5" l="1"/>
  <c r="K37" i="5"/>
  <c r="L129" i="5"/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K135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K39" i="5" s="1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F86" i="5"/>
  <c r="E86" i="5"/>
  <c r="D86" i="5"/>
  <c r="C86" i="5"/>
  <c r="O85" i="5"/>
  <c r="O84" i="5"/>
  <c r="O81" i="5"/>
  <c r="N80" i="5"/>
  <c r="N156" i="5" s="1"/>
  <c r="M80" i="5"/>
  <c r="L80" i="5"/>
  <c r="K80" i="5"/>
  <c r="J80" i="5"/>
  <c r="I80" i="5"/>
  <c r="H80" i="5"/>
  <c r="G80" i="5"/>
  <c r="F80" i="5"/>
  <c r="E80" i="5"/>
  <c r="D80" i="5"/>
  <c r="C80" i="5"/>
  <c r="O79" i="5"/>
  <c r="O78" i="5"/>
  <c r="O75" i="5"/>
  <c r="C74" i="5"/>
  <c r="O74" i="5" s="1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N46" i="5" s="1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O56" i="5" l="1"/>
  <c r="O86" i="5"/>
  <c r="O135" i="5"/>
  <c r="O111" i="5"/>
  <c r="O105" i="5"/>
  <c r="M46" i="5"/>
  <c r="O129" i="5"/>
  <c r="O62" i="5"/>
  <c r="O68" i="5"/>
  <c r="O117" i="5"/>
  <c r="L155" i="5"/>
  <c r="O123" i="5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N40" i="5" s="1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L40" i="5" l="1"/>
  <c r="E177" i="5"/>
  <c r="K40" i="5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<sst xmlns="http://schemas.openxmlformats.org/spreadsheetml/2006/main" count="486" uniqueCount="86">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</sst>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4370830</c:v>
                </c:pt>
                <c:pt idx="1">
                  <c:v>579455</c:v>
                </c:pt>
                <c:pt idx="2">
                  <c:v>7597133</c:v>
                </c:pt>
                <c:pt idx="3">
                  <c:v>122451</c:v>
                </c:pt>
                <c:pt idx="4">
                  <c:v>1704718</c:v>
                </c:pt>
                <c:pt idx="5">
                  <c:v>70983</c:v>
                </c:pt>
                <c:pt idx="6">
                  <c:v>104867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</a:t>
            </a:r>
            <a:r>
              <a:rPr lang="en-US" sz="1400" b="1" i="0" u="none" strike="noStrike" kern="1200" baseline="0">
                <a:solidFill>
                  <a:schemeClr val="dk1"/>
                </a:solidFill>
                <a:effectLst/>
              </a:rPr>
              <a:t>Octubre</a:t>
            </a:r>
            <a:r>
              <a:rPr lang="en-US"/>
              <a:t> Año 2023,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506637</c:v>
                </c:pt>
                <c:pt idx="1">
                  <c:v>50740</c:v>
                </c:pt>
                <c:pt idx="2">
                  <c:v>771241</c:v>
                </c:pt>
                <c:pt idx="3">
                  <c:v>10729</c:v>
                </c:pt>
                <c:pt idx="4">
                  <c:v>216900</c:v>
                </c:pt>
                <c:pt idx="5">
                  <c:v>9312</c:v>
                </c:pt>
                <c:pt idx="6">
                  <c:v>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415904</c:v>
                </c:pt>
                <c:pt idx="1">
                  <c:v>35118</c:v>
                </c:pt>
                <c:pt idx="2">
                  <c:v>526101</c:v>
                </c:pt>
                <c:pt idx="3">
                  <c:v>7554</c:v>
                </c:pt>
                <c:pt idx="4">
                  <c:v>158003</c:v>
                </c:pt>
                <c:pt idx="5">
                  <c:v>5577</c:v>
                </c:pt>
                <c:pt idx="6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419164</c:v>
                </c:pt>
                <c:pt idx="1">
                  <c:v>34097</c:v>
                </c:pt>
                <c:pt idx="2">
                  <c:v>579507</c:v>
                </c:pt>
                <c:pt idx="3">
                  <c:v>7546</c:v>
                </c:pt>
                <c:pt idx="4">
                  <c:v>148809</c:v>
                </c:pt>
                <c:pt idx="5">
                  <c:v>3593</c:v>
                </c:pt>
                <c:pt idx="6">
                  <c:v>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46720115188703E-2"/>
          <c:h val="0.6006376619766513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Enero-Octubre</a:t>
            </a:r>
            <a:r>
              <a:rPr lang="es-ES" baseline="0"/>
              <a:t> </a:t>
            </a:r>
            <a:r>
              <a:rPr lang="es-ES"/>
              <a:t>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3719764</c:v>
                </c:pt>
                <c:pt idx="1">
                  <c:v>511336</c:v>
                </c:pt>
                <c:pt idx="2">
                  <c:v>6764705</c:v>
                </c:pt>
                <c:pt idx="3">
                  <c:v>338781</c:v>
                </c:pt>
                <c:pt idx="4">
                  <c:v>1378608</c:v>
                </c:pt>
                <c:pt idx="5">
                  <c:v>67520</c:v>
                </c:pt>
                <c:pt idx="6">
                  <c:v>45151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4370830</c:v>
                </c:pt>
                <c:pt idx="1">
                  <c:v>579455</c:v>
                </c:pt>
                <c:pt idx="2">
                  <c:v>7597133</c:v>
                </c:pt>
                <c:pt idx="3">
                  <c:v>122451</c:v>
                </c:pt>
                <c:pt idx="4">
                  <c:v>1704718</c:v>
                </c:pt>
                <c:pt idx="5">
                  <c:v>70983</c:v>
                </c:pt>
                <c:pt idx="6">
                  <c:v>104867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39288</c:v>
                </c:pt>
                <c:pt idx="1">
                  <c:v>3892</c:v>
                </c:pt>
                <c:pt idx="2">
                  <c:v>45276</c:v>
                </c:pt>
                <c:pt idx="3">
                  <c:v>2875</c:v>
                </c:pt>
                <c:pt idx="4">
                  <c:v>12161</c:v>
                </c:pt>
                <c:pt idx="5">
                  <c:v>5161</c:v>
                </c:pt>
                <c:pt idx="6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18568</xdr:colOff>
      <xdr:row>8</xdr:row>
      <xdr:rowOff>80146</xdr:rowOff>
    </xdr:from>
    <xdr:to>
      <xdr:col>14</xdr:col>
      <xdr:colOff>373590</xdr:colOff>
      <xdr:row>27</xdr:row>
      <xdr:rowOff>136912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854035</xdr:colOff>
      <xdr:row>144</xdr:row>
      <xdr:rowOff>155134</xdr:rowOff>
    </xdr:from>
    <xdr:to>
      <xdr:col>14</xdr:col>
      <xdr:colOff>481529</xdr:colOff>
      <xdr:row>169</xdr:row>
      <xdr:rowOff>154317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831326</xdr:colOff>
      <xdr:row>171</xdr:row>
      <xdr:rowOff>65159</xdr:rowOff>
    </xdr:from>
    <xdr:to>
      <xdr:col>14</xdr:col>
      <xdr:colOff>487740</xdr:colOff>
      <xdr:row>194</xdr:row>
      <xdr:rowOff>45202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312016</xdr:colOff>
      <xdr:row>8</xdr:row>
      <xdr:rowOff>76295</xdr:rowOff>
    </xdr:from>
    <xdr:to>
      <xdr:col>6</xdr:col>
      <xdr:colOff>515215</xdr:colOff>
      <xdr:row>27</xdr:row>
      <xdr:rowOff>135178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Enero-Octubre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Octubre</a:t>
          </a:r>
          <a:r>
            <a:rPr lang="es-ES" sz="1100" b="1" baseline="0">
              <a:latin typeface="+mj-lt"/>
            </a:rPr>
            <a:t>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9"/>
  <sheetViews>
    <sheetView tabSelected="1" zoomScale="90" zoomScaleNormal="90" zoomScaleSheetLayoutView="90" workbookViewId="0">
      <selection activeCell="A225" sqref="A225:O225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3" width="10.85546875" style="1" customWidth="1"/>
    <col min="4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75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25" x14ac:dyDescent="0.2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39288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4370830</v>
      </c>
      <c r="O16" s="17"/>
    </row>
    <row r="17" spans="1:15" ht="14.25" x14ac:dyDescent="0.2">
      <c r="A17" s="20" t="s">
        <v>26</v>
      </c>
      <c r="B17" s="21">
        <f>+O63+O112</f>
        <v>3892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579455</v>
      </c>
      <c r="O17" s="17"/>
    </row>
    <row r="18" spans="1:15" ht="14.25" x14ac:dyDescent="0.2">
      <c r="A18" s="20" t="s">
        <v>27</v>
      </c>
      <c r="B18" s="21">
        <f>+O69+O118</f>
        <v>45276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7597133</v>
      </c>
      <c r="O18" s="17"/>
    </row>
    <row r="19" spans="1:15" ht="14.25" x14ac:dyDescent="0.2">
      <c r="A19" s="20" t="s">
        <v>28</v>
      </c>
      <c r="B19" s="21">
        <f>+O75+O124</f>
        <v>2875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122451</v>
      </c>
      <c r="O19" s="17"/>
    </row>
    <row r="20" spans="1:15" ht="14.25" x14ac:dyDescent="0.2">
      <c r="A20" s="20" t="s">
        <v>29</v>
      </c>
      <c r="B20" s="21">
        <f>+O81+O130</f>
        <v>12161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1704718</v>
      </c>
      <c r="O20" s="17"/>
    </row>
    <row r="21" spans="1:15" ht="14.25" x14ac:dyDescent="0.2">
      <c r="A21" s="20" t="s">
        <v>30</v>
      </c>
      <c r="B21" s="21">
        <f>+O87+O136</f>
        <v>5161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70983</v>
      </c>
      <c r="O21" s="17"/>
    </row>
    <row r="22" spans="1:15" ht="14.25" x14ac:dyDescent="0.2">
      <c r="A22" s="20" t="s">
        <v>31</v>
      </c>
      <c r="B22" s="21">
        <f>+O93+O142</f>
        <v>831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104867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77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717161</v>
      </c>
      <c r="K33" s="6">
        <f>+SUM(K54,K60,K66,K72,K84,K78,K90)</f>
        <v>522373</v>
      </c>
      <c r="L33" s="6">
        <f t="shared" si="1"/>
        <v>573385</v>
      </c>
      <c r="M33" s="6">
        <f>+SUM(M54,M60,M66,M72,M84,M78,M90)</f>
        <v>0</v>
      </c>
      <c r="N33" s="6">
        <f t="shared" si="1"/>
        <v>0</v>
      </c>
      <c r="O33" s="6">
        <f>SUM(C33:N33)</f>
        <v>6822014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794774</v>
      </c>
      <c r="K34" s="6">
        <f>+SUM(K55,K61,K67,K73,K85,K79,K91)</f>
        <v>592055</v>
      </c>
      <c r="L34" s="6">
        <f t="shared" si="1"/>
        <v>583556</v>
      </c>
      <c r="M34" s="6">
        <f>+SUM(M55,M61,M67,M73,M85,M79,M91)</f>
        <v>0</v>
      </c>
      <c r="N34" s="6">
        <f t="shared" si="1"/>
        <v>0</v>
      </c>
      <c r="O34" s="6">
        <f>SUM(C34:N34)</f>
        <v>7138535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1511935</v>
      </c>
      <c r="K35" s="6">
        <f t="shared" si="2"/>
        <v>1114428</v>
      </c>
      <c r="L35" s="6">
        <f t="shared" si="2"/>
        <v>1156941</v>
      </c>
      <c r="M35" s="6">
        <f t="shared" si="2"/>
        <v>0</v>
      </c>
      <c r="N35" s="6">
        <f t="shared" si="2"/>
        <v>0</v>
      </c>
      <c r="O35" s="6">
        <f>SUM(O33:O34)</f>
        <v>13960549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J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29515</v>
      </c>
      <c r="K37" s="6">
        <f>+SUM(K103,K109,K115,K121,K127,K133,K139)</f>
        <v>18121</v>
      </c>
      <c r="L37" s="6">
        <f>+SUM(L103,L109,L115,L121,L127,L133,L139)</f>
        <v>19444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290066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L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35981</v>
      </c>
      <c r="K38" s="6">
        <f t="shared" si="6"/>
        <v>20668</v>
      </c>
      <c r="L38" s="6">
        <f t="shared" si="6"/>
        <v>20629</v>
      </c>
      <c r="M38" s="6">
        <f t="shared" si="5"/>
        <v>0</v>
      </c>
      <c r="N38" s="6">
        <f t="shared" si="5"/>
        <v>0</v>
      </c>
      <c r="O38" s="6">
        <f>SUM(C38:N38)</f>
        <v>299822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65496</v>
      </c>
      <c r="K39" s="6">
        <f t="shared" ref="K39:L39" si="9">+SUM(K105,K111,K117,K123,K129,K135,K141)</f>
        <v>38789</v>
      </c>
      <c r="L39" s="6">
        <f t="shared" si="9"/>
        <v>40073</v>
      </c>
      <c r="M39" s="6">
        <f t="shared" si="8"/>
        <v>0</v>
      </c>
      <c r="N39" s="6">
        <f t="shared" si="8"/>
        <v>0</v>
      </c>
      <c r="O39" s="6">
        <f t="shared" si="8"/>
        <v>589888</v>
      </c>
    </row>
    <row r="40" spans="1:16" ht="15" customHeight="1" x14ac:dyDescent="0.2">
      <c r="A40" s="36" t="s">
        <v>63</v>
      </c>
      <c r="B40" s="36"/>
      <c r="C40" s="22">
        <f>+C35+C39</f>
        <v>1581061</v>
      </c>
      <c r="D40" s="22">
        <f t="shared" ref="D40:O40" si="10">+D35+D39</f>
        <v>1393196</v>
      </c>
      <c r="E40" s="22">
        <f t="shared" si="10"/>
        <v>1604641</v>
      </c>
      <c r="F40" s="22">
        <f t="shared" si="10"/>
        <v>1512872</v>
      </c>
      <c r="G40" s="22">
        <f t="shared" si="10"/>
        <v>1363244</v>
      </c>
      <c r="H40" s="22">
        <f t="shared" si="10"/>
        <v>1463848</v>
      </c>
      <c r="I40" s="22">
        <f t="shared" si="10"/>
        <v>1703913</v>
      </c>
      <c r="J40" s="22">
        <f t="shared" si="10"/>
        <v>1577431</v>
      </c>
      <c r="K40" s="22">
        <f t="shared" si="10"/>
        <v>1153217</v>
      </c>
      <c r="L40" s="22">
        <f t="shared" si="10"/>
        <v>1197014</v>
      </c>
      <c r="M40" s="22">
        <f t="shared" si="10"/>
        <v>0</v>
      </c>
      <c r="N40" s="22">
        <f t="shared" si="10"/>
        <v>0</v>
      </c>
      <c r="O40" s="22">
        <f t="shared" si="10"/>
        <v>14550437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84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L44" si="11">+SUM(D57,D63,D69,D75,D87,D81,D93)</f>
        <v>9272</v>
      </c>
      <c r="E44" s="6">
        <f t="shared" si="11"/>
        <v>10628</v>
      </c>
      <c r="F44" s="6">
        <f t="shared" si="11"/>
        <v>10174</v>
      </c>
      <c r="G44" s="6">
        <f t="shared" si="11"/>
        <v>9663</v>
      </c>
      <c r="H44" s="6">
        <f t="shared" si="11"/>
        <v>9743</v>
      </c>
      <c r="I44" s="6">
        <f t="shared" si="11"/>
        <v>10719</v>
      </c>
      <c r="J44" s="6">
        <f t="shared" si="11"/>
        <v>10555</v>
      </c>
      <c r="K44" s="6">
        <f t="shared" si="11"/>
        <v>8887</v>
      </c>
      <c r="L44" s="6">
        <f t="shared" si="11"/>
        <v>8810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99090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L45" si="12">+SUM(D106,D112,D118,D124,D130,D136,D142)</f>
        <v>993</v>
      </c>
      <c r="E45" s="6">
        <f t="shared" si="12"/>
        <v>1090</v>
      </c>
      <c r="F45" s="6">
        <f t="shared" si="12"/>
        <v>988</v>
      </c>
      <c r="G45" s="6">
        <f t="shared" si="12"/>
        <v>863</v>
      </c>
      <c r="H45" s="6">
        <f t="shared" si="12"/>
        <v>1072</v>
      </c>
      <c r="I45" s="6">
        <f t="shared" si="12"/>
        <v>1238</v>
      </c>
      <c r="J45" s="6">
        <f t="shared" si="12"/>
        <v>1016</v>
      </c>
      <c r="K45" s="6">
        <f t="shared" si="12"/>
        <v>919</v>
      </c>
      <c r="L45" s="6">
        <f t="shared" si="12"/>
        <v>1007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10394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3">SUM(E44:E45)</f>
        <v>11718</v>
      </c>
      <c r="F46" s="22">
        <f t="shared" si="13"/>
        <v>11162</v>
      </c>
      <c r="G46" s="22">
        <f t="shared" si="13"/>
        <v>10526</v>
      </c>
      <c r="H46" s="22">
        <f t="shared" si="13"/>
        <v>10815</v>
      </c>
      <c r="I46" s="22">
        <f t="shared" si="13"/>
        <v>11957</v>
      </c>
      <c r="J46" s="22">
        <f t="shared" si="13"/>
        <v>11571</v>
      </c>
      <c r="K46" s="22">
        <f t="shared" si="13"/>
        <v>9806</v>
      </c>
      <c r="L46" s="22">
        <f t="shared" si="13"/>
        <v>9817</v>
      </c>
      <c r="M46" s="22">
        <f t="shared" si="13"/>
        <v>0</v>
      </c>
      <c r="N46" s="22">
        <f t="shared" si="13"/>
        <v>0</v>
      </c>
      <c r="O46" s="22">
        <f>SUM(O44:O45)</f>
        <v>109484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5" t="s">
        <v>33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>
        <v>234634</v>
      </c>
      <c r="K54" s="6">
        <v>191973</v>
      </c>
      <c r="L54" s="6">
        <v>201315</v>
      </c>
      <c r="M54" s="6"/>
      <c r="N54" s="6"/>
      <c r="O54" s="6">
        <f>SUM(C54:N54)</f>
        <v>2092541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>
        <v>264942</v>
      </c>
      <c r="K55" s="6">
        <v>220489</v>
      </c>
      <c r="L55" s="6">
        <v>215763</v>
      </c>
      <c r="M55" s="6"/>
      <c r="N55" s="6"/>
      <c r="O55" s="6">
        <f>SUM(C55:N55)</f>
        <v>2259284</v>
      </c>
    </row>
    <row r="56" spans="1:16" x14ac:dyDescent="0.2">
      <c r="A56" s="30" t="s">
        <v>25</v>
      </c>
      <c r="B56" s="5" t="s">
        <v>16</v>
      </c>
      <c r="C56" s="6">
        <f t="shared" ref="C56:N56" si="14">SUM(C54:C55)</f>
        <v>447556</v>
      </c>
      <c r="D56" s="6">
        <f t="shared" si="14"/>
        <v>361136</v>
      </c>
      <c r="E56" s="6">
        <f t="shared" si="14"/>
        <v>413498</v>
      </c>
      <c r="F56" s="6">
        <f t="shared" si="14"/>
        <v>415691</v>
      </c>
      <c r="G56" s="6">
        <f t="shared" si="14"/>
        <v>418745</v>
      </c>
      <c r="H56" s="6">
        <f t="shared" si="14"/>
        <v>444736</v>
      </c>
      <c r="I56" s="6">
        <f t="shared" si="14"/>
        <v>521347</v>
      </c>
      <c r="J56" s="6">
        <f t="shared" si="14"/>
        <v>499576</v>
      </c>
      <c r="K56" s="6">
        <f t="shared" si="14"/>
        <v>412462</v>
      </c>
      <c r="L56" s="6">
        <f t="shared" si="14"/>
        <v>417078</v>
      </c>
      <c r="M56" s="6">
        <f t="shared" si="14"/>
        <v>0</v>
      </c>
      <c r="N56" s="6">
        <f t="shared" si="14"/>
        <v>0</v>
      </c>
      <c r="O56" s="6">
        <f>SUM(C56:N56)</f>
        <v>4351825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>
        <v>4112</v>
      </c>
      <c r="K57" s="6">
        <v>3847</v>
      </c>
      <c r="L57" s="6">
        <v>3698</v>
      </c>
      <c r="M57" s="6"/>
      <c r="N57" s="6"/>
      <c r="O57" s="6">
        <f>SUM(C57:N57)</f>
        <v>37641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>
        <v>23381</v>
      </c>
      <c r="K60" s="6">
        <v>16210</v>
      </c>
      <c r="L60" s="6">
        <v>17433</v>
      </c>
      <c r="M60" s="6"/>
      <c r="N60" s="6"/>
      <c r="O60" s="6">
        <f>SUM(C60:N60)</f>
        <v>268395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>
        <v>25568</v>
      </c>
      <c r="K61" s="6">
        <v>18015</v>
      </c>
      <c r="L61" s="6">
        <v>15271</v>
      </c>
      <c r="M61" s="6"/>
      <c r="N61" s="6"/>
      <c r="O61" s="6">
        <f>SUM(C61:N61)</f>
        <v>276936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5">SUM(D60:D61)</f>
        <v>76074</v>
      </c>
      <c r="E62" s="6">
        <f t="shared" si="15"/>
        <v>88911</v>
      </c>
      <c r="F62" s="6">
        <f t="shared" si="15"/>
        <v>69114</v>
      </c>
      <c r="G62" s="6">
        <f t="shared" si="15"/>
        <v>25295</v>
      </c>
      <c r="H62" s="6">
        <f t="shared" si="15"/>
        <v>39717</v>
      </c>
      <c r="I62" s="6">
        <f t="shared" si="15"/>
        <v>48387</v>
      </c>
      <c r="J62" s="6">
        <f t="shared" si="15"/>
        <v>48949</v>
      </c>
      <c r="K62" s="6">
        <f t="shared" si="15"/>
        <v>34225</v>
      </c>
      <c r="L62" s="6">
        <f t="shared" si="15"/>
        <v>32704</v>
      </c>
      <c r="M62" s="6">
        <f t="shared" si="15"/>
        <v>0</v>
      </c>
      <c r="N62" s="6">
        <f t="shared" si="15"/>
        <v>0</v>
      </c>
      <c r="O62" s="6">
        <f>SUM(C62:N62)</f>
        <v>545331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>
        <v>310</v>
      </c>
      <c r="K63" s="6">
        <v>235</v>
      </c>
      <c r="L63" s="6">
        <v>231</v>
      </c>
      <c r="M63" s="6"/>
      <c r="N63" s="6"/>
      <c r="O63" s="6">
        <f>SUM(C63:N63)</f>
        <v>3362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>
        <v>346657</v>
      </c>
      <c r="K66" s="6">
        <v>239370</v>
      </c>
      <c r="L66" s="6">
        <v>274943</v>
      </c>
      <c r="M66" s="6"/>
      <c r="N66" s="6"/>
      <c r="O66" s="6">
        <f>SUM(C66:N66)</f>
        <v>3510393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>
        <v>375248</v>
      </c>
      <c r="K67" s="6">
        <v>256043</v>
      </c>
      <c r="L67" s="6">
        <v>270346</v>
      </c>
      <c r="M67" s="6"/>
      <c r="N67" s="6"/>
      <c r="O67" s="6">
        <f>SUM(C67:N67)</f>
        <v>3593236</v>
      </c>
    </row>
    <row r="68" spans="1:15" x14ac:dyDescent="0.2">
      <c r="A68" s="30" t="s">
        <v>27</v>
      </c>
      <c r="B68" s="5" t="s">
        <v>16</v>
      </c>
      <c r="C68" s="6">
        <f t="shared" ref="C68:N68" si="16">SUM(C66:C67)</f>
        <v>792362</v>
      </c>
      <c r="D68" s="6">
        <f t="shared" si="16"/>
        <v>730950</v>
      </c>
      <c r="E68" s="6">
        <f t="shared" si="16"/>
        <v>844782</v>
      </c>
      <c r="F68" s="6">
        <f t="shared" si="16"/>
        <v>791727</v>
      </c>
      <c r="G68" s="6">
        <f t="shared" si="16"/>
        <v>698086</v>
      </c>
      <c r="H68" s="6">
        <f t="shared" si="16"/>
        <v>701885</v>
      </c>
      <c r="I68" s="6">
        <f t="shared" si="16"/>
        <v>781230</v>
      </c>
      <c r="J68" s="6">
        <f t="shared" si="16"/>
        <v>721905</v>
      </c>
      <c r="K68" s="6">
        <f t="shared" si="16"/>
        <v>495413</v>
      </c>
      <c r="L68" s="6">
        <f t="shared" si="16"/>
        <v>545289</v>
      </c>
      <c r="M68" s="6">
        <f t="shared" si="16"/>
        <v>0</v>
      </c>
      <c r="N68" s="6">
        <f t="shared" si="16"/>
        <v>0</v>
      </c>
      <c r="O68" s="6">
        <f>SUM(C68:N68)</f>
        <v>7103629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>
        <v>4245</v>
      </c>
      <c r="K69" s="6">
        <v>3182</v>
      </c>
      <c r="L69" s="6">
        <v>3364</v>
      </c>
      <c r="M69" s="6"/>
      <c r="N69" s="6"/>
      <c r="O69" s="6">
        <f>SUM(C69:N69)</f>
        <v>41794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>
        <v>4691</v>
      </c>
      <c r="K72" s="6">
        <v>3306</v>
      </c>
      <c r="L72" s="6">
        <v>3588</v>
      </c>
      <c r="M72" s="6"/>
      <c r="N72" s="6"/>
      <c r="O72" s="6">
        <f>SUM(C72:N72)</f>
        <v>53215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>
        <v>4759</v>
      </c>
      <c r="K73" s="6">
        <v>3869</v>
      </c>
      <c r="L73" s="6">
        <v>3611</v>
      </c>
      <c r="M73" s="6"/>
      <c r="N73" s="6"/>
      <c r="O73" s="6">
        <f>SUM(C73:N73)</f>
        <v>57626</v>
      </c>
    </row>
    <row r="74" spans="1:15" x14ac:dyDescent="0.2">
      <c r="A74" s="30" t="s">
        <v>28</v>
      </c>
      <c r="B74" s="5" t="s">
        <v>16</v>
      </c>
      <c r="C74" s="6">
        <f t="shared" ref="C74:N74" si="17">SUM(C72:C73)</f>
        <v>18179</v>
      </c>
      <c r="D74" s="6">
        <f t="shared" si="17"/>
        <v>16987</v>
      </c>
      <c r="E74" s="6">
        <f t="shared" si="17"/>
        <v>15929</v>
      </c>
      <c r="F74" s="6">
        <f t="shared" si="17"/>
        <v>12688</v>
      </c>
      <c r="G74" s="6">
        <f t="shared" si="17"/>
        <v>5752</v>
      </c>
      <c r="H74" s="6">
        <f t="shared" si="17"/>
        <v>6979</v>
      </c>
      <c r="I74" s="6">
        <f t="shared" si="17"/>
        <v>10503</v>
      </c>
      <c r="J74" s="6">
        <f t="shared" si="17"/>
        <v>9450</v>
      </c>
      <c r="K74" s="6">
        <f t="shared" si="17"/>
        <v>7175</v>
      </c>
      <c r="L74" s="6">
        <f t="shared" si="17"/>
        <v>7199</v>
      </c>
      <c r="M74" s="6">
        <f t="shared" si="17"/>
        <v>0</v>
      </c>
      <c r="N74" s="6">
        <f t="shared" si="17"/>
        <v>0</v>
      </c>
      <c r="O74" s="6">
        <f>SUM(C74:N74)</f>
        <v>110841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>
        <v>156</v>
      </c>
      <c r="K75" s="6">
        <v>205</v>
      </c>
      <c r="L75" s="6">
        <v>225</v>
      </c>
      <c r="M75" s="6"/>
      <c r="N75" s="6"/>
      <c r="O75" s="6">
        <f>SUM(C75:N75)</f>
        <v>1551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>
        <v>99284</v>
      </c>
      <c r="K78" s="6">
        <v>67064</v>
      </c>
      <c r="L78" s="6">
        <v>72268</v>
      </c>
      <c r="M78" s="6"/>
      <c r="N78" s="6"/>
      <c r="O78" s="6">
        <f>SUM(C78:N78)</f>
        <v>814828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>
        <v>115548</v>
      </c>
      <c r="K79" s="6">
        <v>89273</v>
      </c>
      <c r="L79" s="6">
        <v>75023</v>
      </c>
      <c r="M79" s="6"/>
      <c r="N79" s="6"/>
      <c r="O79" s="6">
        <f>SUM(C79:N79)</f>
        <v>870957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8">SUM(G78:G79)</f>
        <v>160304</v>
      </c>
      <c r="H80" s="6">
        <f t="shared" si="18"/>
        <v>180806</v>
      </c>
      <c r="I80" s="6">
        <f t="shared" si="18"/>
        <v>222845</v>
      </c>
      <c r="J80" s="6">
        <f t="shared" si="18"/>
        <v>214832</v>
      </c>
      <c r="K80" s="6">
        <f t="shared" si="18"/>
        <v>156337</v>
      </c>
      <c r="L80" s="6">
        <f t="shared" si="18"/>
        <v>147291</v>
      </c>
      <c r="M80" s="6">
        <f t="shared" si="18"/>
        <v>0</v>
      </c>
      <c r="N80" s="6">
        <f t="shared" si="18"/>
        <v>0</v>
      </c>
      <c r="O80" s="6">
        <f>SUM(C80:N80)</f>
        <v>1685785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>
        <v>1370</v>
      </c>
      <c r="K81" s="6">
        <v>1202</v>
      </c>
      <c r="L81" s="6">
        <v>1164</v>
      </c>
      <c r="M81" s="6"/>
      <c r="N81" s="6"/>
      <c r="O81" s="6">
        <f>SUM(C81:N81)</f>
        <v>11414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>
        <v>4351</v>
      </c>
      <c r="K84" s="6">
        <v>2719</v>
      </c>
      <c r="L84" s="6">
        <v>1613</v>
      </c>
      <c r="M84" s="6"/>
      <c r="N84" s="6"/>
      <c r="O84" s="6">
        <f>SUM(C84:N84)</f>
        <v>34445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>
        <v>4205</v>
      </c>
      <c r="K85" s="6">
        <v>2353</v>
      </c>
      <c r="L85" s="6">
        <v>1488</v>
      </c>
      <c r="M85" s="6"/>
      <c r="N85" s="6"/>
      <c r="O85" s="6">
        <f>SUM(C85:N85)</f>
        <v>31038</v>
      </c>
    </row>
    <row r="86" spans="1:15" x14ac:dyDescent="0.2">
      <c r="A86" s="31" t="s">
        <v>40</v>
      </c>
      <c r="B86" s="5" t="s">
        <v>16</v>
      </c>
      <c r="C86" s="6">
        <f t="shared" ref="C86:N86" si="19">SUM(C84:C85)</f>
        <v>5949</v>
      </c>
      <c r="D86" s="6">
        <f t="shared" si="19"/>
        <v>5750</v>
      </c>
      <c r="E86" s="6">
        <f t="shared" si="19"/>
        <v>6424</v>
      </c>
      <c r="F86" s="6">
        <f t="shared" si="19"/>
        <v>7789</v>
      </c>
      <c r="G86" s="6">
        <f t="shared" si="19"/>
        <v>7279</v>
      </c>
      <c r="H86" s="6">
        <f t="shared" si="19"/>
        <v>7296</v>
      </c>
      <c r="I86" s="6">
        <f t="shared" si="19"/>
        <v>8267</v>
      </c>
      <c r="J86" s="6">
        <f t="shared" si="19"/>
        <v>8556</v>
      </c>
      <c r="K86" s="6">
        <f t="shared" si="19"/>
        <v>5072</v>
      </c>
      <c r="L86" s="6">
        <f t="shared" si="19"/>
        <v>3101</v>
      </c>
      <c r="M86" s="6">
        <f t="shared" si="19"/>
        <v>0</v>
      </c>
      <c r="N86" s="6">
        <f t="shared" si="19"/>
        <v>0</v>
      </c>
      <c r="O86" s="6">
        <f>SUM(C86:N86)</f>
        <v>65483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>
        <v>315</v>
      </c>
      <c r="K87" s="6">
        <v>189</v>
      </c>
      <c r="L87" s="6">
        <v>98</v>
      </c>
      <c r="M87" s="6"/>
      <c r="N87" s="6"/>
      <c r="O87" s="6">
        <f>SUM(C87:N87)</f>
        <v>2641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>
        <v>4163</v>
      </c>
      <c r="K90" s="6">
        <v>1731</v>
      </c>
      <c r="L90" s="6">
        <v>2225</v>
      </c>
      <c r="M90" s="6"/>
      <c r="N90" s="6"/>
      <c r="O90" s="6">
        <f>SUM(C90:N90)</f>
        <v>48197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>
        <v>4504</v>
      </c>
      <c r="K91" s="6">
        <v>2013</v>
      </c>
      <c r="L91" s="6">
        <v>2054</v>
      </c>
      <c r="M91" s="6"/>
      <c r="N91" s="6"/>
      <c r="O91" s="6">
        <f>SUM(C91:N91)</f>
        <v>49458</v>
      </c>
    </row>
    <row r="92" spans="1:15" x14ac:dyDescent="0.2">
      <c r="A92" s="31" t="s">
        <v>31</v>
      </c>
      <c r="B92" s="5" t="s">
        <v>16</v>
      </c>
      <c r="C92" s="6">
        <f t="shared" ref="C92:N92" si="20">SUM(C90:C91)</f>
        <v>13551</v>
      </c>
      <c r="D92" s="6">
        <f t="shared" si="20"/>
        <v>14840</v>
      </c>
      <c r="E92" s="6">
        <f t="shared" si="20"/>
        <v>18117</v>
      </c>
      <c r="F92" s="6">
        <f>SUM(F90:F91)</f>
        <v>14555</v>
      </c>
      <c r="G92" s="6">
        <f t="shared" si="20"/>
        <v>7004</v>
      </c>
      <c r="H92" s="6">
        <f t="shared" si="20"/>
        <v>4761</v>
      </c>
      <c r="I92" s="6">
        <f t="shared" si="20"/>
        <v>8137</v>
      </c>
      <c r="J92" s="6">
        <f t="shared" si="20"/>
        <v>8667</v>
      </c>
      <c r="K92" s="6">
        <f t="shared" si="20"/>
        <v>3744</v>
      </c>
      <c r="L92" s="6">
        <f t="shared" si="20"/>
        <v>4279</v>
      </c>
      <c r="M92" s="6">
        <f t="shared" si="20"/>
        <v>0</v>
      </c>
      <c r="N92" s="6">
        <f t="shared" si="20"/>
        <v>0</v>
      </c>
      <c r="O92" s="6">
        <f>SUM(C92:N92)</f>
        <v>97655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>
        <v>47</v>
      </c>
      <c r="K93" s="6">
        <v>27</v>
      </c>
      <c r="L93" s="6">
        <v>30</v>
      </c>
      <c r="M93" s="6"/>
      <c r="N93" s="6"/>
      <c r="O93" s="6">
        <f>SUM(C93:N93)</f>
        <v>687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5" t="s">
        <v>43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9" t="s">
        <v>79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>
        <v>3013</v>
      </c>
      <c r="K103" s="6">
        <v>902</v>
      </c>
      <c r="L103" s="6">
        <v>359</v>
      </c>
      <c r="M103" s="6"/>
      <c r="N103" s="6"/>
      <c r="O103" s="6">
        <f>SUM(C103:N103)</f>
        <v>7472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>
        <v>4048</v>
      </c>
      <c r="K104" s="6">
        <v>2540</v>
      </c>
      <c r="L104" s="6">
        <v>1727</v>
      </c>
      <c r="M104" s="6"/>
      <c r="N104" s="6"/>
      <c r="O104" s="6">
        <f>SUM(C104:N104)</f>
        <v>11533</v>
      </c>
    </row>
    <row r="105" spans="1:16" x14ac:dyDescent="0.2">
      <c r="A105" s="30" t="s">
        <v>25</v>
      </c>
      <c r="B105" s="5" t="s">
        <v>16</v>
      </c>
      <c r="C105" s="6">
        <f t="shared" ref="C105:N105" si="21">SUM(C103:C104)</f>
        <v>1036</v>
      </c>
      <c r="D105" s="6">
        <f t="shared" si="21"/>
        <v>881</v>
      </c>
      <c r="E105" s="6">
        <f t="shared" si="21"/>
        <v>1319</v>
      </c>
      <c r="F105" s="6">
        <f>SUM(F103:F104)</f>
        <v>1596</v>
      </c>
      <c r="G105" s="6">
        <f>SUM(G103:G104)</f>
        <v>215</v>
      </c>
      <c r="H105" s="6">
        <f t="shared" si="21"/>
        <v>539</v>
      </c>
      <c r="I105" s="6">
        <f t="shared" si="21"/>
        <v>830</v>
      </c>
      <c r="J105" s="6">
        <f t="shared" si="21"/>
        <v>7061</v>
      </c>
      <c r="K105" s="6">
        <f t="shared" si="21"/>
        <v>3442</v>
      </c>
      <c r="L105" s="6">
        <f t="shared" si="21"/>
        <v>2086</v>
      </c>
      <c r="M105" s="6">
        <f t="shared" si="21"/>
        <v>0</v>
      </c>
      <c r="N105" s="6">
        <f t="shared" si="21"/>
        <v>0</v>
      </c>
      <c r="O105" s="6">
        <f>SUM(C105:N105)</f>
        <v>19005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>
        <v>149</v>
      </c>
      <c r="K106" s="6">
        <v>330</v>
      </c>
      <c r="L106" s="6">
        <v>338</v>
      </c>
      <c r="M106" s="6"/>
      <c r="N106" s="6"/>
      <c r="O106" s="6">
        <f>SUM(C106:N106)</f>
        <v>1647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>
        <v>651</v>
      </c>
      <c r="K109" s="6">
        <v>190</v>
      </c>
      <c r="L109" s="6">
        <v>760</v>
      </c>
      <c r="M109" s="6"/>
      <c r="N109" s="6"/>
      <c r="O109" s="6">
        <f>SUM(C109:N109)</f>
        <v>15925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>
        <v>1140</v>
      </c>
      <c r="K110" s="6">
        <v>703</v>
      </c>
      <c r="L110" s="6">
        <v>633</v>
      </c>
      <c r="M110" s="6"/>
      <c r="N110" s="6"/>
      <c r="O110" s="6">
        <f>SUM(C110:N110)</f>
        <v>18199</v>
      </c>
    </row>
    <row r="111" spans="1:16" x14ac:dyDescent="0.2">
      <c r="A111" s="30" t="s">
        <v>26</v>
      </c>
      <c r="B111" s="5" t="s">
        <v>16</v>
      </c>
      <c r="C111" s="6">
        <f t="shared" ref="C111:N111" si="22">SUM(C109:C110)</f>
        <v>9294</v>
      </c>
      <c r="D111" s="6">
        <f t="shared" si="22"/>
        <v>7910</v>
      </c>
      <c r="E111" s="6">
        <f t="shared" si="22"/>
        <v>5149</v>
      </c>
      <c r="F111" s="6">
        <f t="shared" si="22"/>
        <v>3654</v>
      </c>
      <c r="G111" s="6">
        <f t="shared" si="22"/>
        <v>354</v>
      </c>
      <c r="H111" s="6">
        <f t="shared" si="22"/>
        <v>883</v>
      </c>
      <c r="I111" s="6">
        <f t="shared" si="22"/>
        <v>2803</v>
      </c>
      <c r="J111" s="6">
        <f t="shared" si="22"/>
        <v>1791</v>
      </c>
      <c r="K111" s="6">
        <f t="shared" si="22"/>
        <v>893</v>
      </c>
      <c r="L111" s="6">
        <f t="shared" si="22"/>
        <v>1393</v>
      </c>
      <c r="M111" s="6">
        <f t="shared" si="22"/>
        <v>0</v>
      </c>
      <c r="N111" s="6">
        <f t="shared" si="22"/>
        <v>0</v>
      </c>
      <c r="O111" s="6">
        <f>SUM(C111:N111)</f>
        <v>34124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>
        <v>32</v>
      </c>
      <c r="K112" s="6">
        <v>26</v>
      </c>
      <c r="L112" s="6">
        <v>29</v>
      </c>
      <c r="M112" s="6"/>
      <c r="N112" s="6"/>
      <c r="O112" s="6">
        <f>SUM(C112:N112)</f>
        <v>530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>
        <v>22501</v>
      </c>
      <c r="K115" s="6">
        <v>15397</v>
      </c>
      <c r="L115" s="6">
        <v>17096</v>
      </c>
      <c r="M115" s="6"/>
      <c r="N115" s="6"/>
      <c r="O115" s="6">
        <f>SUM(C115:N115)</f>
        <v>246057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>
        <v>26835</v>
      </c>
      <c r="K116" s="6">
        <v>15291</v>
      </c>
      <c r="L116" s="6">
        <v>17122</v>
      </c>
      <c r="M116" s="6"/>
      <c r="N116" s="6"/>
      <c r="O116" s="6">
        <f>SUM(C116:N116)</f>
        <v>247447</v>
      </c>
    </row>
    <row r="117" spans="1:15" x14ac:dyDescent="0.2">
      <c r="A117" s="30" t="s">
        <v>27</v>
      </c>
      <c r="B117" s="5" t="s">
        <v>16</v>
      </c>
      <c r="C117" s="6">
        <f t="shared" ref="C117:N117" si="23">SUM(C115:C116)</f>
        <v>45096</v>
      </c>
      <c r="D117" s="6">
        <f t="shared" si="23"/>
        <v>48740</v>
      </c>
      <c r="E117" s="6">
        <f t="shared" si="23"/>
        <v>51411</v>
      </c>
      <c r="F117" s="6">
        <f t="shared" si="23"/>
        <v>35124</v>
      </c>
      <c r="G117" s="6">
        <f t="shared" si="23"/>
        <v>37193</v>
      </c>
      <c r="H117" s="6">
        <f t="shared" si="23"/>
        <v>72204</v>
      </c>
      <c r="I117" s="6">
        <f t="shared" si="23"/>
        <v>89494</v>
      </c>
      <c r="J117" s="6">
        <f t="shared" si="23"/>
        <v>49336</v>
      </c>
      <c r="K117" s="6">
        <f t="shared" si="23"/>
        <v>30688</v>
      </c>
      <c r="L117" s="6">
        <f t="shared" si="23"/>
        <v>34218</v>
      </c>
      <c r="M117" s="6">
        <f t="shared" si="23"/>
        <v>0</v>
      </c>
      <c r="N117" s="6">
        <f t="shared" si="23"/>
        <v>0</v>
      </c>
      <c r="O117" s="6">
        <f>SUM(C117:N117)</f>
        <v>493504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>
        <v>321</v>
      </c>
      <c r="K118" s="6">
        <v>179</v>
      </c>
      <c r="L118" s="6">
        <v>259</v>
      </c>
      <c r="M118" s="6"/>
      <c r="N118" s="6"/>
      <c r="O118" s="6">
        <f>SUM(C118:N118)</f>
        <v>3482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>
        <v>508</v>
      </c>
      <c r="K121" s="6">
        <v>174</v>
      </c>
      <c r="L121" s="6">
        <v>162</v>
      </c>
      <c r="M121" s="6"/>
      <c r="N121" s="6"/>
      <c r="O121" s="6">
        <f>SUM(C121:N121)</f>
        <v>5074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>
        <v>771</v>
      </c>
      <c r="K122" s="6">
        <v>205</v>
      </c>
      <c r="L122" s="6">
        <v>185</v>
      </c>
      <c r="M122" s="6"/>
      <c r="N122" s="6"/>
      <c r="O122" s="6">
        <f>SUM(C122:N122)</f>
        <v>6536</v>
      </c>
    </row>
    <row r="123" spans="1:15" x14ac:dyDescent="0.2">
      <c r="A123" s="30" t="s">
        <v>28</v>
      </c>
      <c r="B123" s="5" t="s">
        <v>16</v>
      </c>
      <c r="C123" s="6">
        <f t="shared" ref="C123:N123" si="24">SUM(C121:C122)</f>
        <v>1510</v>
      </c>
      <c r="D123" s="6">
        <f t="shared" si="24"/>
        <v>411</v>
      </c>
      <c r="E123" s="6">
        <f t="shared" si="24"/>
        <v>333</v>
      </c>
      <c r="F123" s="6">
        <f t="shared" si="24"/>
        <v>412</v>
      </c>
      <c r="G123" s="6">
        <f t="shared" si="24"/>
        <v>584</v>
      </c>
      <c r="H123" s="6">
        <f t="shared" si="24"/>
        <v>1661</v>
      </c>
      <c r="I123" s="6">
        <f t="shared" si="24"/>
        <v>4694</v>
      </c>
      <c r="J123" s="6">
        <f t="shared" si="24"/>
        <v>1279</v>
      </c>
      <c r="K123" s="6">
        <f t="shared" si="24"/>
        <v>379</v>
      </c>
      <c r="L123" s="6">
        <f t="shared" si="24"/>
        <v>347</v>
      </c>
      <c r="M123" s="6">
        <f t="shared" si="24"/>
        <v>0</v>
      </c>
      <c r="N123" s="6">
        <f t="shared" si="24"/>
        <v>0</v>
      </c>
      <c r="O123" s="6">
        <f>SUM(C123:N123)</f>
        <v>11610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>
        <v>162</v>
      </c>
      <c r="K124" s="6">
        <v>97</v>
      </c>
      <c r="L124" s="6">
        <v>68</v>
      </c>
      <c r="M124" s="6"/>
      <c r="N124" s="6"/>
      <c r="O124" s="6">
        <f>SUM(C124:N124)</f>
        <v>1324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>
        <v>876</v>
      </c>
      <c r="K127" s="6">
        <v>786</v>
      </c>
      <c r="L127" s="6">
        <v>777</v>
      </c>
      <c r="M127" s="6"/>
      <c r="N127" s="6"/>
      <c r="O127" s="6">
        <f>SUM(C127:N127)</f>
        <v>9258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>
        <v>1192</v>
      </c>
      <c r="K128" s="6">
        <v>880</v>
      </c>
      <c r="L128" s="6">
        <v>741</v>
      </c>
      <c r="M128" s="6"/>
      <c r="N128" s="6"/>
      <c r="O128" s="6">
        <f>SUM(C128:N128)</f>
        <v>9675</v>
      </c>
    </row>
    <row r="129" spans="1:15" x14ac:dyDescent="0.2">
      <c r="A129" s="30" t="s">
        <v>29</v>
      </c>
      <c r="B129" s="5" t="s">
        <v>16</v>
      </c>
      <c r="C129" s="6">
        <f t="shared" ref="C129:M129" si="25">SUM(C127:C128)</f>
        <v>2099</v>
      </c>
      <c r="D129" s="6">
        <f t="shared" si="25"/>
        <v>1593</v>
      </c>
      <c r="E129" s="6">
        <f t="shared" si="25"/>
        <v>1884</v>
      </c>
      <c r="F129" s="6">
        <f t="shared" si="25"/>
        <v>2139</v>
      </c>
      <c r="G129" s="6">
        <f t="shared" si="25"/>
        <v>1937</v>
      </c>
      <c r="H129" s="6">
        <f t="shared" si="25"/>
        <v>1776</v>
      </c>
      <c r="I129" s="6">
        <f t="shared" si="25"/>
        <v>2253</v>
      </c>
      <c r="J129" s="6">
        <f t="shared" si="25"/>
        <v>2068</v>
      </c>
      <c r="K129" s="6">
        <f t="shared" si="25"/>
        <v>1666</v>
      </c>
      <c r="L129" s="6">
        <f t="shared" si="25"/>
        <v>1518</v>
      </c>
      <c r="M129" s="6">
        <f t="shared" si="25"/>
        <v>0</v>
      </c>
      <c r="N129" s="6">
        <f>SUM(N127:N128)</f>
        <v>0</v>
      </c>
      <c r="O129" s="6">
        <f>SUM(C129:N129)</f>
        <v>18933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>
        <v>83</v>
      </c>
      <c r="K130" s="6">
        <v>71</v>
      </c>
      <c r="L130" s="6">
        <v>74</v>
      </c>
      <c r="M130" s="6"/>
      <c r="N130" s="6"/>
      <c r="O130" s="6">
        <f>SUM(C130:N130)</f>
        <v>747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>
        <v>367</v>
      </c>
      <c r="K133" s="6">
        <v>263</v>
      </c>
      <c r="L133" s="6">
        <v>280</v>
      </c>
      <c r="M133" s="6"/>
      <c r="N133" s="6"/>
      <c r="O133" s="6">
        <f>SUM(C133:N133)</f>
        <v>2856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>
        <v>389</v>
      </c>
      <c r="K134" s="6">
        <v>242</v>
      </c>
      <c r="L134" s="6">
        <v>212</v>
      </c>
      <c r="M134" s="6"/>
      <c r="N134" s="6"/>
      <c r="O134" s="6">
        <f>SUM(C134:N134)</f>
        <v>2644</v>
      </c>
    </row>
    <row r="135" spans="1:15" x14ac:dyDescent="0.2">
      <c r="A135" s="31" t="s">
        <v>40</v>
      </c>
      <c r="B135" s="5" t="s">
        <v>16</v>
      </c>
      <c r="C135" s="6">
        <f t="shared" ref="C135:N135" si="26">SUM(C133:C134)</f>
        <v>558</v>
      </c>
      <c r="D135" s="6">
        <f t="shared" si="26"/>
        <v>436</v>
      </c>
      <c r="E135" s="6">
        <f t="shared" si="26"/>
        <v>414</v>
      </c>
      <c r="F135" s="6">
        <f t="shared" si="26"/>
        <v>707</v>
      </c>
      <c r="G135" s="6">
        <f t="shared" si="26"/>
        <v>431</v>
      </c>
      <c r="H135" s="6">
        <f t="shared" si="26"/>
        <v>592</v>
      </c>
      <c r="I135" s="6">
        <f t="shared" si="26"/>
        <v>609</v>
      </c>
      <c r="J135" s="6">
        <f t="shared" si="26"/>
        <v>756</v>
      </c>
      <c r="K135" s="6">
        <f>SUM(K133:K134)</f>
        <v>505</v>
      </c>
      <c r="L135" s="6">
        <f t="shared" si="26"/>
        <v>492</v>
      </c>
      <c r="M135" s="6">
        <f t="shared" si="26"/>
        <v>0</v>
      </c>
      <c r="N135" s="6">
        <f t="shared" si="26"/>
        <v>0</v>
      </c>
      <c r="O135" s="6">
        <f>SUM(C135:N135)</f>
        <v>5500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>
        <v>257</v>
      </c>
      <c r="K136" s="6">
        <v>211</v>
      </c>
      <c r="L136" s="6">
        <v>231</v>
      </c>
      <c r="M136" s="6"/>
      <c r="N136" s="6"/>
      <c r="O136" s="6">
        <f>SUM(C136:N136)</f>
        <v>2520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>
        <v>1599</v>
      </c>
      <c r="K139" s="6">
        <v>409</v>
      </c>
      <c r="L139" s="6">
        <v>10</v>
      </c>
      <c r="M139" s="6"/>
      <c r="N139" s="6"/>
      <c r="O139" s="6">
        <f>SUM(C139:N139)</f>
        <v>3424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>
        <v>1606</v>
      </c>
      <c r="K140" s="6">
        <v>807</v>
      </c>
      <c r="L140" s="6">
        <v>9</v>
      </c>
      <c r="M140" s="6"/>
      <c r="N140" s="6"/>
      <c r="O140" s="6">
        <f>SUM(C140:N140)</f>
        <v>3788</v>
      </c>
    </row>
    <row r="141" spans="1:15" x14ac:dyDescent="0.2">
      <c r="A141" s="31" t="s">
        <v>31</v>
      </c>
      <c r="B141" s="5" t="s">
        <v>16</v>
      </c>
      <c r="C141" s="6">
        <f t="shared" ref="C141:L141" si="27">SUM(C139:C140)</f>
        <v>58</v>
      </c>
      <c r="D141" s="6">
        <f t="shared" si="27"/>
        <v>13</v>
      </c>
      <c r="E141" s="6">
        <f t="shared" si="27"/>
        <v>32</v>
      </c>
      <c r="F141" s="6">
        <f t="shared" si="27"/>
        <v>77</v>
      </c>
      <c r="G141" s="6">
        <f>SUM(G139:G140)</f>
        <v>65</v>
      </c>
      <c r="H141" s="6">
        <f t="shared" si="27"/>
        <v>13</v>
      </c>
      <c r="I141" s="6">
        <f t="shared" si="27"/>
        <v>2514</v>
      </c>
      <c r="J141" s="6">
        <f t="shared" si="27"/>
        <v>3205</v>
      </c>
      <c r="K141" s="6">
        <f t="shared" si="27"/>
        <v>1216</v>
      </c>
      <c r="L141" s="6">
        <f t="shared" si="27"/>
        <v>19</v>
      </c>
      <c r="M141" s="6">
        <f>SUM(M139:M140)</f>
        <v>0</v>
      </c>
      <c r="N141" s="6">
        <f>SUM(N139:N140)</f>
        <v>0</v>
      </c>
      <c r="O141" s="6">
        <f>SUM(C141:N141)</f>
        <v>7212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>
        <v>12</v>
      </c>
      <c r="K142" s="6">
        <v>5</v>
      </c>
      <c r="L142" s="6">
        <v>8</v>
      </c>
      <c r="M142" s="6"/>
      <c r="N142" s="6"/>
      <c r="O142" s="6">
        <f>SUM(C142:N142)</f>
        <v>144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8">+C56+C105</f>
        <v>448592</v>
      </c>
      <c r="D152" s="11">
        <f t="shared" si="28"/>
        <v>362017</v>
      </c>
      <c r="E152" s="11">
        <f t="shared" si="28"/>
        <v>414817</v>
      </c>
      <c r="F152" s="11">
        <f t="shared" si="28"/>
        <v>417287</v>
      </c>
      <c r="G152" s="11">
        <f t="shared" si="28"/>
        <v>418960</v>
      </c>
      <c r="H152" s="11">
        <f t="shared" si="28"/>
        <v>445275</v>
      </c>
      <c r="I152" s="11">
        <f t="shared" si="28"/>
        <v>522177</v>
      </c>
      <c r="J152" s="11">
        <f t="shared" si="28"/>
        <v>506637</v>
      </c>
      <c r="K152" s="11">
        <f t="shared" si="28"/>
        <v>415904</v>
      </c>
      <c r="L152" s="11">
        <f t="shared" si="28"/>
        <v>419164</v>
      </c>
      <c r="M152" s="11">
        <f t="shared" si="28"/>
        <v>0</v>
      </c>
      <c r="N152" s="11">
        <f t="shared" si="28"/>
        <v>0</v>
      </c>
      <c r="O152" s="8"/>
    </row>
    <row r="153" spans="2:15" x14ac:dyDescent="0.2">
      <c r="B153" s="9" t="s">
        <v>26</v>
      </c>
      <c r="C153" s="11">
        <f t="shared" ref="C153:N153" si="29">+C62+C111</f>
        <v>91249</v>
      </c>
      <c r="D153" s="11">
        <f t="shared" si="29"/>
        <v>83984</v>
      </c>
      <c r="E153" s="11">
        <f t="shared" si="29"/>
        <v>94060</v>
      </c>
      <c r="F153" s="11">
        <f t="shared" si="29"/>
        <v>72768</v>
      </c>
      <c r="G153" s="11">
        <f t="shared" si="29"/>
        <v>25649</v>
      </c>
      <c r="H153" s="11">
        <f t="shared" si="29"/>
        <v>40600</v>
      </c>
      <c r="I153" s="11">
        <f t="shared" si="29"/>
        <v>51190</v>
      </c>
      <c r="J153" s="11">
        <f t="shared" si="29"/>
        <v>50740</v>
      </c>
      <c r="K153" s="11">
        <f t="shared" si="29"/>
        <v>35118</v>
      </c>
      <c r="L153" s="11">
        <f t="shared" si="29"/>
        <v>34097</v>
      </c>
      <c r="M153" s="11">
        <f t="shared" si="29"/>
        <v>0</v>
      </c>
      <c r="N153" s="11">
        <f t="shared" si="29"/>
        <v>0</v>
      </c>
      <c r="O153" s="8"/>
    </row>
    <row r="154" spans="2:15" x14ac:dyDescent="0.2">
      <c r="B154" s="9" t="s">
        <v>27</v>
      </c>
      <c r="C154" s="11">
        <f t="shared" ref="C154:N154" si="30">+C68+C117</f>
        <v>837458</v>
      </c>
      <c r="D154" s="11">
        <f t="shared" si="30"/>
        <v>779690</v>
      </c>
      <c r="E154" s="11">
        <f t="shared" si="30"/>
        <v>896193</v>
      </c>
      <c r="F154" s="11">
        <f t="shared" si="30"/>
        <v>826851</v>
      </c>
      <c r="G154" s="11">
        <f t="shared" si="30"/>
        <v>735279</v>
      </c>
      <c r="H154" s="11">
        <f t="shared" si="30"/>
        <v>774089</v>
      </c>
      <c r="I154" s="11">
        <f t="shared" si="30"/>
        <v>870724</v>
      </c>
      <c r="J154" s="11">
        <f t="shared" si="30"/>
        <v>771241</v>
      </c>
      <c r="K154" s="11">
        <f t="shared" si="30"/>
        <v>526101</v>
      </c>
      <c r="L154" s="11">
        <f t="shared" si="30"/>
        <v>579507</v>
      </c>
      <c r="M154" s="11">
        <f t="shared" si="30"/>
        <v>0</v>
      </c>
      <c r="N154" s="11">
        <f t="shared" si="30"/>
        <v>0</v>
      </c>
      <c r="O154" s="8"/>
    </row>
    <row r="155" spans="2:15" x14ac:dyDescent="0.2">
      <c r="B155" s="9" t="s">
        <v>28</v>
      </c>
      <c r="C155" s="11">
        <f t="shared" ref="C155:N155" si="31">+C74+C123</f>
        <v>19689</v>
      </c>
      <c r="D155" s="11">
        <f t="shared" si="31"/>
        <v>17398</v>
      </c>
      <c r="E155" s="11">
        <f t="shared" si="31"/>
        <v>16262</v>
      </c>
      <c r="F155" s="11">
        <f t="shared" si="31"/>
        <v>13100</v>
      </c>
      <c r="G155" s="11">
        <f t="shared" si="31"/>
        <v>6336</v>
      </c>
      <c r="H155" s="11">
        <f t="shared" si="31"/>
        <v>8640</v>
      </c>
      <c r="I155" s="11">
        <f t="shared" si="31"/>
        <v>15197</v>
      </c>
      <c r="J155" s="11">
        <f t="shared" si="31"/>
        <v>10729</v>
      </c>
      <c r="K155" s="11">
        <f t="shared" si="31"/>
        <v>7554</v>
      </c>
      <c r="L155" s="11">
        <f t="shared" si="31"/>
        <v>7546</v>
      </c>
      <c r="M155" s="11">
        <f t="shared" si="31"/>
        <v>0</v>
      </c>
      <c r="N155" s="11">
        <f t="shared" si="31"/>
        <v>0</v>
      </c>
      <c r="O155" s="8"/>
    </row>
    <row r="156" spans="2:15" x14ac:dyDescent="0.2">
      <c r="B156" s="9" t="s">
        <v>29</v>
      </c>
      <c r="C156" s="11">
        <f t="shared" ref="C156:N156" si="32">+C80+C129</f>
        <v>163957</v>
      </c>
      <c r="D156" s="11">
        <f t="shared" si="32"/>
        <v>129068</v>
      </c>
      <c r="E156" s="11">
        <f t="shared" si="32"/>
        <v>158322</v>
      </c>
      <c r="F156" s="11">
        <f t="shared" si="32"/>
        <v>159738</v>
      </c>
      <c r="G156" s="11">
        <f t="shared" si="32"/>
        <v>162241</v>
      </c>
      <c r="H156" s="11">
        <f t="shared" si="32"/>
        <v>182582</v>
      </c>
      <c r="I156" s="11">
        <f t="shared" si="32"/>
        <v>225098</v>
      </c>
      <c r="J156" s="11">
        <f t="shared" si="32"/>
        <v>216900</v>
      </c>
      <c r="K156" s="11">
        <f t="shared" si="32"/>
        <v>158003</v>
      </c>
      <c r="L156" s="11">
        <f t="shared" si="32"/>
        <v>148809</v>
      </c>
      <c r="M156" s="11">
        <f t="shared" si="32"/>
        <v>0</v>
      </c>
      <c r="N156" s="11">
        <f t="shared" si="32"/>
        <v>0</v>
      </c>
      <c r="O156" s="8"/>
    </row>
    <row r="157" spans="2:15" x14ac:dyDescent="0.2">
      <c r="B157" s="9" t="s">
        <v>30</v>
      </c>
      <c r="C157" s="11">
        <f t="shared" ref="C157:N157" si="33">+C86+C135</f>
        <v>6507</v>
      </c>
      <c r="D157" s="11">
        <f t="shared" si="33"/>
        <v>6186</v>
      </c>
      <c r="E157" s="11">
        <f t="shared" si="33"/>
        <v>6838</v>
      </c>
      <c r="F157" s="11">
        <f t="shared" si="33"/>
        <v>8496</v>
      </c>
      <c r="G157" s="11">
        <f t="shared" si="33"/>
        <v>7710</v>
      </c>
      <c r="H157" s="11">
        <f t="shared" si="33"/>
        <v>7888</v>
      </c>
      <c r="I157" s="11">
        <f t="shared" si="33"/>
        <v>8876</v>
      </c>
      <c r="J157" s="11">
        <f t="shared" si="33"/>
        <v>9312</v>
      </c>
      <c r="K157" s="11">
        <f>+K86+K135</f>
        <v>5577</v>
      </c>
      <c r="L157" s="11">
        <f t="shared" si="33"/>
        <v>3593</v>
      </c>
      <c r="M157" s="11">
        <f t="shared" si="33"/>
        <v>0</v>
      </c>
      <c r="N157" s="11">
        <f t="shared" si="33"/>
        <v>0</v>
      </c>
      <c r="O157" s="8"/>
    </row>
    <row r="158" spans="2:15" x14ac:dyDescent="0.2">
      <c r="B158" s="9" t="s">
        <v>31</v>
      </c>
      <c r="C158" s="11">
        <f t="shared" ref="C158:N158" si="34">+C92+C141</f>
        <v>13609</v>
      </c>
      <c r="D158" s="11">
        <f t="shared" si="34"/>
        <v>14853</v>
      </c>
      <c r="E158" s="11">
        <f t="shared" si="34"/>
        <v>18149</v>
      </c>
      <c r="F158" s="11">
        <f t="shared" si="34"/>
        <v>14632</v>
      </c>
      <c r="G158" s="11">
        <f t="shared" si="34"/>
        <v>7069</v>
      </c>
      <c r="H158" s="11">
        <f t="shared" si="34"/>
        <v>4774</v>
      </c>
      <c r="I158" s="11">
        <f t="shared" si="34"/>
        <v>10651</v>
      </c>
      <c r="J158" s="11">
        <f t="shared" si="34"/>
        <v>11872</v>
      </c>
      <c r="K158" s="11">
        <f t="shared" si="34"/>
        <v>4960</v>
      </c>
      <c r="L158" s="11">
        <f t="shared" si="34"/>
        <v>4298</v>
      </c>
      <c r="M158" s="11">
        <f t="shared" si="34"/>
        <v>0</v>
      </c>
      <c r="N158" s="11">
        <f t="shared" si="34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3719764</v>
      </c>
      <c r="E177" s="26">
        <f>+O105+O56</f>
        <v>4370830</v>
      </c>
      <c r="H177" s="8"/>
    </row>
    <row r="178" spans="3:9" x14ac:dyDescent="0.2">
      <c r="C178" s="9" t="s">
        <v>26</v>
      </c>
      <c r="D178" s="26">
        <v>511336</v>
      </c>
      <c r="E178" s="26">
        <f>+O111+O62</f>
        <v>579455</v>
      </c>
      <c r="H178" s="8"/>
      <c r="I178" s="23"/>
    </row>
    <row r="179" spans="3:9" x14ac:dyDescent="0.2">
      <c r="C179" s="9" t="s">
        <v>27</v>
      </c>
      <c r="D179" s="26">
        <v>6764705</v>
      </c>
      <c r="E179" s="26">
        <f>+O117+O68</f>
        <v>7597133</v>
      </c>
      <c r="H179" s="8"/>
      <c r="I179" s="23"/>
    </row>
    <row r="180" spans="3:9" x14ac:dyDescent="0.2">
      <c r="C180" s="9" t="s">
        <v>28</v>
      </c>
      <c r="D180" s="26">
        <v>338781</v>
      </c>
      <c r="E180" s="26">
        <f>+O123+O74</f>
        <v>122451</v>
      </c>
      <c r="H180" s="8"/>
      <c r="I180" s="23"/>
    </row>
    <row r="181" spans="3:9" x14ac:dyDescent="0.2">
      <c r="C181" s="9" t="s">
        <v>29</v>
      </c>
      <c r="D181" s="26">
        <v>1378608</v>
      </c>
      <c r="E181" s="26">
        <f>+O129+O80</f>
        <v>1704718</v>
      </c>
      <c r="H181" s="8"/>
      <c r="I181" s="23"/>
    </row>
    <row r="182" spans="3:9" x14ac:dyDescent="0.2">
      <c r="C182" s="9" t="s">
        <v>30</v>
      </c>
      <c r="D182" s="26">
        <v>67520</v>
      </c>
      <c r="E182" s="26">
        <f>+O135+O86</f>
        <v>70983</v>
      </c>
      <c r="H182" s="8"/>
      <c r="I182" s="23"/>
    </row>
    <row r="183" spans="3:9" x14ac:dyDescent="0.2">
      <c r="C183" s="9" t="s">
        <v>31</v>
      </c>
      <c r="D183" s="26">
        <v>45151</v>
      </c>
      <c r="E183" s="26">
        <f>+O141+O92</f>
        <v>104867</v>
      </c>
      <c r="H183" s="8"/>
      <c r="I183" s="23"/>
    </row>
    <row r="184" spans="3:9" x14ac:dyDescent="0.2">
      <c r="D184" s="33">
        <f>SUM(D177:D183)</f>
        <v>12825865</v>
      </c>
      <c r="E184" s="33">
        <f>SUM(E177:E183)</f>
        <v>14550437</v>
      </c>
      <c r="F184" s="24">
        <f>+E184/D184-1</f>
        <v>0.13446048278225287</v>
      </c>
      <c r="I184" s="23"/>
    </row>
    <row r="197" spans="1:15" x14ac:dyDescent="0.2">
      <c r="O197" s="12" t="s">
        <v>57</v>
      </c>
    </row>
    <row r="199" spans="1:15" x14ac:dyDescent="0.2">
      <c r="A199" s="40" t="s">
        <v>80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6">
        <v>2124</v>
      </c>
      <c r="K201" s="10">
        <v>1957</v>
      </c>
      <c r="L201" s="10">
        <v>2009</v>
      </c>
      <c r="M201" s="10"/>
      <c r="N201" s="10"/>
      <c r="O201" s="6">
        <f>SUM(C201:N201)</f>
        <v>20847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6">
        <v>2222</v>
      </c>
      <c r="K202" s="10">
        <v>2061</v>
      </c>
      <c r="L202" s="10">
        <v>2077</v>
      </c>
      <c r="M202" s="10"/>
      <c r="N202" s="10"/>
      <c r="O202" s="6">
        <f>SUM(C202:N202)</f>
        <v>21996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5">SUM(G201:G202)</f>
        <v>4289</v>
      </c>
      <c r="H203" s="6">
        <f t="shared" si="35"/>
        <v>4052</v>
      </c>
      <c r="I203" s="6">
        <f t="shared" si="35"/>
        <v>4407</v>
      </c>
      <c r="J203" s="6">
        <f t="shared" si="35"/>
        <v>4346</v>
      </c>
      <c r="K203" s="6">
        <f t="shared" si="35"/>
        <v>4018</v>
      </c>
      <c r="L203" s="6">
        <f t="shared" si="35"/>
        <v>4086</v>
      </c>
      <c r="M203" s="6">
        <f t="shared" si="35"/>
        <v>0</v>
      </c>
      <c r="N203" s="6">
        <f t="shared" si="35"/>
        <v>0</v>
      </c>
      <c r="O203" s="6">
        <f>SUM(O201:O202)</f>
        <v>42843</v>
      </c>
    </row>
    <row r="204" spans="1:15" x14ac:dyDescent="0.2">
      <c r="O204" s="12"/>
    </row>
    <row r="205" spans="1:15" x14ac:dyDescent="0.2">
      <c r="A205" s="39" t="s">
        <v>83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6">
        <v>106</v>
      </c>
      <c r="K207" s="10">
        <v>87</v>
      </c>
      <c r="L207" s="10">
        <v>57</v>
      </c>
      <c r="M207" s="10"/>
      <c r="N207" s="10"/>
      <c r="O207" s="6">
        <f>SUM(C207:N207)</f>
        <v>1531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6">
        <v>102</v>
      </c>
      <c r="K208" s="10">
        <v>89</v>
      </c>
      <c r="L208" s="10">
        <v>50</v>
      </c>
      <c r="M208" s="10"/>
      <c r="N208" s="10"/>
      <c r="O208" s="6">
        <f>SUM(C208:N208)</f>
        <v>1479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6">SUM(G207:G208)</f>
        <v>311</v>
      </c>
      <c r="H209" s="6">
        <f t="shared" si="36"/>
        <v>361</v>
      </c>
      <c r="I209" s="6">
        <f t="shared" si="36"/>
        <v>311</v>
      </c>
      <c r="J209" s="6">
        <f t="shared" si="36"/>
        <v>208</v>
      </c>
      <c r="K209" s="6">
        <f t="shared" si="36"/>
        <v>176</v>
      </c>
      <c r="L209" s="6">
        <f t="shared" si="36"/>
        <v>107</v>
      </c>
      <c r="M209" s="6">
        <f t="shared" si="36"/>
        <v>0</v>
      </c>
      <c r="N209" s="6">
        <f t="shared" si="36"/>
        <v>0</v>
      </c>
      <c r="O209" s="6">
        <f>SUM(O207:O208)</f>
        <v>3010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9" t="s">
        <v>82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6">
        <v>104</v>
      </c>
      <c r="K213" s="10">
        <v>96</v>
      </c>
      <c r="L213" s="10">
        <v>98</v>
      </c>
      <c r="M213" s="10"/>
      <c r="N213" s="10"/>
      <c r="O213" s="6">
        <f>SUM(C213:N213)</f>
        <v>982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6">
        <v>105</v>
      </c>
      <c r="K214" s="10">
        <v>92</v>
      </c>
      <c r="L214" s="10">
        <v>95</v>
      </c>
      <c r="M214" s="10"/>
      <c r="N214" s="10"/>
      <c r="O214" s="6">
        <f>SUM(C214:N214)</f>
        <v>977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7">SUM(G213:G214)</f>
        <v>211</v>
      </c>
      <c r="H215" s="6">
        <f t="shared" si="37"/>
        <v>196</v>
      </c>
      <c r="I215" s="6">
        <f t="shared" si="37"/>
        <v>182</v>
      </c>
      <c r="J215" s="6">
        <f t="shared" si="37"/>
        <v>209</v>
      </c>
      <c r="K215" s="6">
        <f t="shared" si="37"/>
        <v>188</v>
      </c>
      <c r="L215" s="6">
        <f t="shared" si="37"/>
        <v>193</v>
      </c>
      <c r="M215" s="6">
        <f t="shared" si="37"/>
        <v>0</v>
      </c>
      <c r="N215" s="6">
        <f t="shared" si="37"/>
        <v>0</v>
      </c>
      <c r="O215" s="6">
        <f>SUM(O213:O214)</f>
        <v>1959</v>
      </c>
    </row>
    <row r="217" spans="1:15" x14ac:dyDescent="0.2">
      <c r="A217" s="39" t="s">
        <v>81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6">
        <v>152</v>
      </c>
      <c r="K219" s="10">
        <v>147</v>
      </c>
      <c r="L219" s="10">
        <v>151</v>
      </c>
      <c r="M219" s="10"/>
      <c r="N219" s="10"/>
      <c r="O219" s="6">
        <f>SUM(C219:N219)</f>
        <v>1558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6">
        <v>152</v>
      </c>
      <c r="K220" s="10">
        <v>150</v>
      </c>
      <c r="L220" s="10">
        <v>150</v>
      </c>
      <c r="M220" s="10"/>
      <c r="N220" s="10"/>
      <c r="O220" s="6">
        <f>SUM(C220:N220)</f>
        <v>1569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8">SUM(G219:G220)</f>
        <v>356</v>
      </c>
      <c r="H221" s="6">
        <f t="shared" si="38"/>
        <v>336</v>
      </c>
      <c r="I221" s="6">
        <f t="shared" si="38"/>
        <v>309</v>
      </c>
      <c r="J221" s="6">
        <f t="shared" si="38"/>
        <v>304</v>
      </c>
      <c r="K221" s="6">
        <f t="shared" si="38"/>
        <v>297</v>
      </c>
      <c r="L221" s="6">
        <f t="shared" si="38"/>
        <v>301</v>
      </c>
      <c r="M221" s="6">
        <f t="shared" si="38"/>
        <v>0</v>
      </c>
      <c r="N221" s="6">
        <f t="shared" si="38"/>
        <v>0</v>
      </c>
      <c r="O221" s="6">
        <f>SUM(O219:O220)</f>
        <v>3127</v>
      </c>
    </row>
    <row r="225" spans="1:15" ht="15.75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.75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x14ac:dyDescent="0.2">
      <c r="A227" s="32" t="s">
        <v>69</v>
      </c>
    </row>
    <row r="228" spans="1:15" x14ac:dyDescent="0.2">
      <c r="A228" s="1" t="s">
        <v>68</v>
      </c>
    </row>
    <row r="229" spans="1:15" x14ac:dyDescent="0.2">
      <c r="A229" s="1" t="s">
        <v>70</v>
      </c>
    </row>
    <row r="230" spans="1:15" x14ac:dyDescent="0.2">
      <c r="A230" s="1" t="s">
        <v>71</v>
      </c>
    </row>
    <row r="231" spans="1:15" x14ac:dyDescent="0.2">
      <c r="A231" s="1" t="s">
        <v>72</v>
      </c>
    </row>
    <row r="232" spans="1:15" x14ac:dyDescent="0.2">
      <c r="A232" s="1" t="s">
        <v>73</v>
      </c>
    </row>
    <row r="233" spans="1:15" x14ac:dyDescent="0.2">
      <c r="A233" s="1" t="s">
        <v>74</v>
      </c>
    </row>
    <row r="234" spans="1:15" x14ac:dyDescent="0.2">
      <c r="A234" s="1" t="s">
        <v>75</v>
      </c>
      <c r="O234" s="12" t="s">
        <v>62</v>
      </c>
    </row>
    <row r="239" spans="1:15" ht="14.25" x14ac:dyDescent="0.2">
      <c r="A239" s="27"/>
    </row>
  </sheetData>
  <mergeCells count="16">
    <mergeCell ref="A225:O225"/>
    <mergeCell ref="A226:O226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2023-11-08T15:28:58Z</cp:lastPrinted>
  <dcterms:created xsi:type="dcterms:W3CDTF">2019-02-07T13:08:48Z</dcterms:created>
  <dcterms:modified xsi:type="dcterms:W3CDTF">2023-11-08T15:30:49Z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