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28920" yWindow="-120" windowWidth="20730" windowHeight="11760"/>
  </bookViews>
  <sheets>
    <sheet name="Hoja1" sheetId="1" r:id="rId1"/>
    <sheet name="Hoja2" sheetId="2" r:id="rId2"/>
    <sheet name="Hoja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4" i="1" l="1"/>
  <c r="Q13" i="1" l="1"/>
  <c r="Q14" i="1"/>
  <c r="Q15" i="1"/>
  <c r="Q12" i="1" l="1"/>
  <c r="Q18" i="1" l="1"/>
  <c r="Q11" i="1"/>
  <c r="Q22" i="1" l="1"/>
  <c r="Q19" i="1"/>
  <c r="Q20" i="1"/>
  <c r="Q21" i="1"/>
  <c r="Q26" i="1"/>
  <c r="Q27" i="1"/>
  <c r="Q32" i="1"/>
  <c r="Q36" i="1"/>
  <c r="Q37" i="1" s="1"/>
  <c r="L51" i="1" l="1"/>
  <c r="L44" i="1"/>
</calcChain>
</file>

<file path=xl/sharedStrings.xml><?xml version="1.0" encoding="utf-8"?>
<sst xmlns="http://schemas.openxmlformats.org/spreadsheetml/2006/main" count="157" uniqueCount="68">
  <si>
    <t>Instituto Dominicano de Aviación Civil</t>
  </si>
  <si>
    <t>Informe de Seguimiento al Plan Estratégico Institucional 2021-2024</t>
  </si>
  <si>
    <t>POA 2023
Período Enero - Marzo 2023</t>
  </si>
  <si>
    <t>Perspectiva</t>
  </si>
  <si>
    <t>Eje Estratégico</t>
  </si>
  <si>
    <t>Objetivo General</t>
  </si>
  <si>
    <t>Objetivo específico</t>
  </si>
  <si>
    <t>Porcentaje cumplimiento</t>
  </si>
  <si>
    <t>Resultados</t>
  </si>
  <si>
    <t>1. Garantía de la Seguridad Operacional</t>
  </si>
  <si>
    <t>Garantizar la seguridad operacional, mediante la ampliación de las capacidades para la provisión de los servicios de navegación aérea y la vigilancia de las operaciones y de los riesgos asociados a la aviación, manteniendo el buen desempeño estatal en materia de seguridad operacional.</t>
  </si>
  <si>
    <t>1.1 Objetivo específico: Incrementar el grado de madurez y la operatividad del SSP a un 100% al 2024.</t>
  </si>
  <si>
    <t>Partes interesadas (Clientes)</t>
  </si>
  <si>
    <t>1.2 Objetivo específico: Elevar la colaboración entre las partes interesadas y el Estado en materia de seguridad operacional a un 80% al 2024.</t>
  </si>
  <si>
    <t>Procesos internos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</si>
  <si>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</si>
  <si>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</si>
  <si>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Innovación y aprendizaje</t>
  </si>
  <si>
    <t xml:space="preserve">1.5 Implementar al 100% el programa de entrenamiento y desarrollo dirigido a los inspectores para la toma de decisiones basada en riesgos y del personal técnico en sentido general. </t>
  </si>
  <si>
    <t>1.6 Fortalecer la infraestructura y capacidades de navegación aérea a través del cumplimiento de el Plan Nacional de Navegación Aérea a un 90% para el 2024.</t>
  </si>
  <si>
    <t>2. Fortalecimiento Institucional</t>
  </si>
  <si>
    <t>Impulsar la creación de capacidad para el cumplimiento sistemático de la misión y alcance de la visión institucional, apoyados en la innovación, tecnología, transparencia y la ética.</t>
  </si>
  <si>
    <t>2.1 Cumplimiento normativo de la institución.</t>
  </si>
  <si>
    <t>2.2 Elevar el desempeño institucional mediante la incorporación de 2 nuevas certificaciones.</t>
  </si>
  <si>
    <t>2.3 Garantizar que el 100% de los acuerdos interinstitucionales firmados al 2024 generen un impacto positivo en la organización.</t>
  </si>
  <si>
    <t>N/A</t>
  </si>
  <si>
    <t>2.4 Facilitar los servicios a los ciudadanos clientes, brindándoles una respuesta más eficiente y rápida al 2024.</t>
  </si>
  <si>
    <t>2.5 Fortalecer el Sistema Integrado de Gestión mediante la mejora continua del 100% de sus procesos al 2024.</t>
  </si>
  <si>
    <t>2.6 Actualizar el 100% de los reglamentos y manuales técnicos al 2024.</t>
  </si>
  <si>
    <t>2.7 Fortalecer y aplicar en un 100% los procesos de recursos humanos para potencializar el talento humano y contribuir con la eficientización de los servicios institucionales.</t>
  </si>
  <si>
    <t>2.8 Fortalecer la cultura de seguridad de la información en 100% de los colaboradores al 2024.</t>
  </si>
  <si>
    <t>2.9 Objetivo específico: Garantizar el 100% de la integridad,  confidencialidad y  disponibilidad de los activos de información del IDAC al 2024.</t>
  </si>
  <si>
    <t>2.10 Fomentar la cultura de servicio y atención  al ciudadano cliente en el 100% de los colaboradores al 2024.</t>
  </si>
  <si>
    <t>2.11 Aumentar en un 100% la capacidad y disponibilidad de infraestructura tecnológica con el propósito de eficientizar y diversificar los productos y servicios de la institución al 2024</t>
  </si>
  <si>
    <t>2.12 Reacondicionar la infraestructura física que albergan las instalaciones de la institución en un 60% al 2024.</t>
  </si>
  <si>
    <t>3. Fomento de la Aviación Civil General</t>
  </si>
  <si>
    <t>Impulsar el desarrollo seguro de la aviación civil creando las facilidades para mejorar la competitividad del sector.</t>
  </si>
  <si>
    <t>3.1 Elevar la competitividad de la aviación civil nacional al 2024, mediante la implementación de un 100% el  programa desarrollado para los fines.</t>
  </si>
  <si>
    <t>Fomento de laAviación Civil General</t>
  </si>
  <si>
    <t>3.2 Aumentar en un 5% el número de capacitaciones en función a las necesidades de la industria al 2024.</t>
  </si>
  <si>
    <t>3.3 Establecer una unidad de fomento para el desarrollo de la aviación civil nacional al 2024.</t>
  </si>
  <si>
    <t>3.4 Actualizar e implementar al 100% el programa de entrenamiento y desarrollo del personal técnico.</t>
  </si>
  <si>
    <t>4. Protección al Medio Ambiente</t>
  </si>
  <si>
    <t>Contribuir a la reducción de los impactos ambientales derivados de la actividad aeronáutica para la adecuada adaptación al cambio climático y desarrollo sustentable.</t>
  </si>
  <si>
    <t>4.1 Contribuir a la reducción del impacto ambiental de la actividad aeronáutica a través de la implementación en un 50%  del plan de acción al 2024.</t>
  </si>
  <si>
    <t>4.2 Elevar a un 20% el nivel de cumplimiento normativo sobre el ruido de la aviación al 2024.</t>
  </si>
  <si>
    <t>4.3 Implementar al 100%  un programa de actividades para crear consciencia en la industria aeronáutica sobre la protección al medio ambiente al 2024.</t>
  </si>
  <si>
    <t xml:space="preserve">4.4  Mejorar en un 100%  los procesos de Desarrollo Sustentable  al 2024. </t>
  </si>
  <si>
    <t>4.5  Elevar a un 100% la cultura de protección medioambiental en la institución al 2024.</t>
  </si>
  <si>
    <t>Total cumplimiento a la fecha</t>
  </si>
  <si>
    <t>Eje estratégico</t>
  </si>
  <si>
    <t>Avance por ejes estratégicos</t>
  </si>
  <si>
    <t>Total alcanzado por ejes estratégicos</t>
  </si>
  <si>
    <t>Perspectivas</t>
  </si>
  <si>
    <t>Avance por perspectivas</t>
  </si>
  <si>
    <t>Partes Interesadas (Clientes)</t>
  </si>
  <si>
    <t>Procesos Internos</t>
  </si>
  <si>
    <t>Innovación y Aprendizaje</t>
  </si>
  <si>
    <t>Total alcanzado por perspectiva</t>
  </si>
  <si>
    <t>Fecha</t>
  </si>
  <si>
    <r>
      <rPr>
        <b/>
        <sz val="12"/>
        <rFont val="Times New Roman"/>
        <family val="1"/>
      </rPr>
      <t xml:space="preserve">Preparado por: </t>
    </r>
    <r>
      <rPr>
        <sz val="12"/>
        <rFont val="Times New Roman"/>
        <family val="1"/>
      </rPr>
      <t>Luis Manuel Fernández</t>
    </r>
  </si>
  <si>
    <t>Porcentaje alcanzado</t>
  </si>
  <si>
    <t>Porcentaje esperado</t>
  </si>
  <si>
    <t>Comentarios</t>
  </si>
  <si>
    <t>No aplica para este periodo</t>
  </si>
  <si>
    <t>Los resultados obtenidos fueron de acuerdo con el progreso esperado a la fecha</t>
  </si>
  <si>
    <t>Los resultados obtenidos no cumplieron con las expectativas y se tomaron medidas para mejorarlos.</t>
  </si>
  <si>
    <r>
      <t xml:space="preserve">Resumen: </t>
    </r>
    <r>
      <rPr>
        <sz val="12"/>
        <rFont val="Times New Roman"/>
        <family val="1"/>
      </rPr>
      <t>El Plan Estratégico Institucional (PEI) junto a su Plan Operativo Anual (POA) están completamente en ejecución. A este momento de medición la estrategia se encuentra en un avance de</t>
    </r>
    <r>
      <rPr>
        <b/>
        <sz val="12"/>
        <rFont val="Times New Roman"/>
        <family val="1"/>
      </rPr>
      <t xml:space="preserve"> 77.54%</t>
    </r>
    <r>
      <rPr>
        <sz val="12"/>
        <rFont val="Times New Roman"/>
        <family val="1"/>
      </rPr>
      <t xml:space="preserve"> de un 100% esperado para final de Septiembre 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</si>
</sst>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0.0000000%"/>
    <numFmt numFmtId="165" formatCode="0.0000000000000%"/>
  </numFmts>
  <fonts count="9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color theme="0"/>
      <name val="Times New Roman"/>
      <family val="1"/>
    </font>
    <font>
      <b/>
      <sz val="10"/>
      <name val="Times New Roman"/>
      <family val="1"/>
    </font>
    <font>
      <sz val="16"/>
      <name val="Times New Roman"/>
      <family val="1"/>
    </font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rgb="FF0070C0"/>
      </top>
      <bottom style="thin">
        <color rgb="FF0070C0"/>
      </bottom>
      <diagonal/>
    </border>
    <border>
      <left/>
      <right style="thin">
        <color theme="0"/>
      </right>
      <top style="thin">
        <color rgb="FF0070C0"/>
      </top>
      <bottom style="thin">
        <color rgb="FF0070C0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0" fontId="5" fillId="0" borderId="7" xfId="0" applyNumberFormat="1" applyFont="1" applyBorder="1" applyAlignment="1">
      <alignment horizontal="center" vertical="center" wrapText="1"/>
    </xf>
    <xf numFmtId="49" fontId="0" fillId="0" borderId="0" xfId="1" applyNumberFormat="1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0" fontId="1" fillId="3" borderId="0" xfId="0" applyNumberFormat="1" applyFont="1" applyFill="1" applyAlignment="1">
      <alignment vertical="center"/>
    </xf>
    <xf numFmtId="10" fontId="1" fillId="3" borderId="0" xfId="0" applyNumberFormat="1" applyFont="1" applyFill="1" applyAlignment="1">
      <alignment vertical="center" wrapText="1"/>
    </xf>
    <xf numFmtId="10" fontId="1" fillId="0" borderId="0" xfId="0" applyNumberFormat="1" applyFont="1" applyAlignment="1">
      <alignment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10" fontId="1" fillId="0" borderId="3" xfId="0" applyNumberFormat="1" applyFont="1" applyBorder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10" fontId="5" fillId="0" borderId="7" xfId="0" applyNumberFormat="1" applyFont="1" applyBorder="1" applyAlignment="1">
      <alignment horizontal="center" vertical="center" wrapText="1"/>
    </xf>
    <xf numFmtId="165" fontId="1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14" fontId="3" fillId="0" borderId="16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0" fontId="1" fillId="3" borderId="1" xfId="0" applyNumberFormat="1" applyFont="1" applyFill="1" applyBorder="1" applyAlignment="1">
      <alignment horizontal="center" vertical="center" wrapText="1"/>
    </xf>
    <xf numFmtId="10" fontId="1" fillId="3" borderId="3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15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 wrapText="1"/>
    </xf>
    <xf numFmtId="10" fontId="1" fillId="3" borderId="7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justify" vertical="center" wrapText="1"/>
    </xf>
    <xf numFmtId="0" fontId="1" fillId="3" borderId="7" xfId="0" applyFont="1" applyFill="1" applyBorder="1" applyAlignment="1">
      <alignment horizontal="justify" vertical="center"/>
    </xf>
    <xf numFmtId="0" fontId="1" fillId="3" borderId="8" xfId="0" applyFont="1" applyFill="1" applyBorder="1" applyAlignment="1">
      <alignment horizontal="justify" vertical="center" wrapText="1"/>
    </xf>
    <xf numFmtId="0" fontId="1" fillId="3" borderId="9" xfId="0" applyFont="1" applyFill="1" applyBorder="1" applyAlignment="1">
      <alignment horizontal="justify" vertical="center" wrapText="1"/>
    </xf>
    <xf numFmtId="0" fontId="1" fillId="3" borderId="10" xfId="0" applyFont="1" applyFill="1" applyBorder="1" applyAlignment="1">
      <alignment horizontal="justify" vertical="center" wrapText="1"/>
    </xf>
    <xf numFmtId="0" fontId="1" fillId="3" borderId="11" xfId="0" applyFont="1" applyFill="1" applyBorder="1" applyAlignment="1">
      <alignment horizontal="justify" vertical="center" wrapText="1"/>
    </xf>
    <xf numFmtId="0" fontId="1" fillId="3" borderId="0" xfId="0" applyFont="1" applyFill="1" applyAlignment="1">
      <alignment horizontal="justify" vertical="center" wrapText="1"/>
    </xf>
    <xf numFmtId="0" fontId="1" fillId="3" borderId="12" xfId="0" applyFont="1" applyFill="1" applyBorder="1" applyAlignment="1">
      <alignment horizontal="justify" vertical="center" wrapText="1"/>
    </xf>
    <xf numFmtId="0" fontId="1" fillId="3" borderId="13" xfId="0" applyFont="1" applyFill="1" applyBorder="1" applyAlignment="1">
      <alignment horizontal="justify" vertical="center" wrapText="1"/>
    </xf>
    <xf numFmtId="0" fontId="1" fillId="3" borderId="14" xfId="0" applyFont="1" applyFill="1" applyBorder="1" applyAlignment="1">
      <alignment horizontal="justify" vertical="center" wrapText="1"/>
    </xf>
    <xf numFmtId="0" fontId="1" fillId="3" borderId="15" xfId="0" applyFont="1" applyFill="1" applyBorder="1" applyAlignment="1">
      <alignment horizontal="justify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8" fillId="0" borderId="0" xfId="0" applyFont="1" applyAlignment="1" applyProtection="1">
      <alignment horizontal="center"/>
      <protection locked="0"/>
    </xf>
    <xf numFmtId="0" fontId="4" fillId="2" borderId="19" xfId="0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center" wrapText="1"/>
    </xf>
  </cellXfs>
  <cellStyles count="3">
    <cellStyle name="Moneda 2" xfId="2"/>
    <cellStyle name="Normal" xfId="0" builtinId="0"/>
    <cellStyle name="Porcentaje" xfId="1" builtinId="5"/>
  </cellStyles>
  <dxfs count="0"/>
  <tableStyles count="1" defaultTableStyle="TableStyleMedium2" defaultPivotStyle="PivotStyleLight16">
    <tableStyle name="Estilo de tabla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222506</xdr:colOff>
      <xdr:row>1</xdr:row>
      <xdr:rowOff>59083</xdr:rowOff>
    </xdr:from>
    <xdr:to>
      <xdr:col>13</xdr:col>
      <xdr:colOff>398635</xdr:colOff>
      <xdr:row>4</xdr:row>
      <xdr:rowOff>64217</xdr:rowOff>
    </xdr:to>
    <xdr:pic>
      <xdr:nvPicPr>
        <xdr:cNvPr id="2" name="Imagen 2">
          <a:extLst>
            <a:ext uri="{FF2B5EF4-FFF2-40B4-BE49-F238E27FC236}">
              <a16:creationId xmlns="" xmlns:a16="http://schemas.microsoft.com/office/drawing/2014/main" id="{CA13D7C6-A75B-4DBA-A3FA-AFAF43B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08"/>
        <a:stretch>
          <a:fillRect/>
        </a:stretch>
      </xdr:blipFill>
      <xdr:spPr bwMode="auto">
        <a:xfrm>
          <a:off x="3499106" y="221008"/>
          <a:ext cx="1198245" cy="732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showGridLines="0" tabSelected="1" view="pageBreakPreview" topLeftCell="A35" zoomScale="70" zoomScaleNormal="80" zoomScaleSheetLayoutView="70" workbookViewId="0">
      <selection activeCell="P46" sqref="P46:Q46"/>
    </sheetView>
  </sheetViews>
  <sheetFormatPr baseColWidth="10" defaultRowHeight="15" x14ac:dyDescent="0.25"/>
  <cols>
    <col min="10" max="10" width="2.140625" customWidth="1"/>
    <col min="11" max="11" width="1.5703125" customWidth="1"/>
    <col min="12" max="12" width="1.42578125" customWidth="1"/>
    <col min="13" max="13" width="14.5703125" customWidth="1"/>
  </cols>
  <sheetData>
    <row r="1" spans="1:21" ht="14.45" x14ac:dyDescent="0.35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</row>
    <row r="2" spans="1:21" ht="14.45" x14ac:dyDescent="0.3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</row>
    <row r="3" spans="1:21" ht="14.45" x14ac:dyDescent="0.35">
      <c r="A3" s="1"/>
      <c r="B3" s="1"/>
      <c r="C3" s="1"/>
      <c r="D3" s="1"/>
      <c r="E3" s="1"/>
      <c r="F3" s="1"/>
      <c r="G3" s="1"/>
      <c r="H3" s="1"/>
      <c r="I3" s="2"/>
      <c r="J3" s="2"/>
      <c r="K3" s="2"/>
      <c r="L3" s="2"/>
      <c r="M3" s="1"/>
      <c r="N3" s="1"/>
      <c r="O3" s="1"/>
      <c r="P3" s="1"/>
      <c r="Q3" s="1"/>
      <c r="R3" s="1"/>
      <c r="S3" s="1"/>
      <c r="T3" s="1"/>
      <c r="U3" s="1"/>
    </row>
    <row r="4" spans="1:21" ht="14.45" x14ac:dyDescent="0.35">
      <c r="A4" s="1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1"/>
      <c r="N4" s="1"/>
      <c r="O4" s="1"/>
      <c r="P4" s="1"/>
      <c r="Q4" s="1"/>
      <c r="R4" s="1"/>
      <c r="S4" s="1"/>
      <c r="T4" s="1"/>
      <c r="U4" s="1"/>
    </row>
    <row r="5" spans="1:21" ht="15.75" x14ac:dyDescent="0.25">
      <c r="A5" s="65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1"/>
      <c r="T5" s="1"/>
      <c r="U5" s="1"/>
    </row>
    <row r="6" spans="1:21" ht="15.75" x14ac:dyDescent="0.25">
      <c r="A6" s="65" t="s">
        <v>1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1"/>
      <c r="T6" s="1"/>
      <c r="U6" s="1"/>
    </row>
    <row r="7" spans="1:21" ht="15.75" x14ac:dyDescent="0.25">
      <c r="A7" s="65" t="s">
        <v>2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1"/>
      <c r="T7" s="1"/>
      <c r="U7" s="1"/>
    </row>
    <row r="8" spans="1:21" ht="53.25" customHeight="1" x14ac:dyDescent="0.25">
      <c r="A8" s="66" t="s">
        <v>67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8"/>
      <c r="M8" s="69" t="s">
        <v>60</v>
      </c>
      <c r="N8" s="70"/>
      <c r="O8" s="70"/>
      <c r="P8" s="70"/>
      <c r="Q8" s="71">
        <v>45026</v>
      </c>
      <c r="R8" s="71"/>
      <c r="S8" s="1"/>
      <c r="T8" s="1"/>
      <c r="U8" s="1"/>
    </row>
    <row r="9" spans="1:21" ht="60" customHeight="1" x14ac:dyDescent="0.25">
      <c r="A9" s="28" t="s">
        <v>3</v>
      </c>
      <c r="B9" s="29"/>
      <c r="C9" s="29" t="s">
        <v>4</v>
      </c>
      <c r="D9" s="29"/>
      <c r="E9" s="29"/>
      <c r="F9" s="29" t="s">
        <v>5</v>
      </c>
      <c r="G9" s="29"/>
      <c r="H9" s="29"/>
      <c r="I9" s="72" t="s">
        <v>6</v>
      </c>
      <c r="J9" s="72"/>
      <c r="K9" s="72"/>
      <c r="L9" s="72"/>
      <c r="M9" s="29" t="s">
        <v>62</v>
      </c>
      <c r="N9" s="29"/>
      <c r="O9" s="29" t="s">
        <v>61</v>
      </c>
      <c r="P9" s="29"/>
      <c r="Q9" s="15" t="s">
        <v>7</v>
      </c>
      <c r="R9" s="74"/>
      <c r="S9" s="15" t="s">
        <v>63</v>
      </c>
      <c r="T9" s="16"/>
      <c r="U9" s="1"/>
    </row>
    <row r="10" spans="1:21" ht="128.25" customHeight="1" x14ac:dyDescent="0.25">
      <c r="A10" s="49" t="s">
        <v>8</v>
      </c>
      <c r="B10" s="49"/>
      <c r="C10" s="52" t="s">
        <v>9</v>
      </c>
      <c r="D10" s="52"/>
      <c r="E10" s="52"/>
      <c r="F10" s="52" t="s">
        <v>10</v>
      </c>
      <c r="G10" s="52"/>
      <c r="H10" s="52"/>
      <c r="I10" s="50" t="s">
        <v>11</v>
      </c>
      <c r="J10" s="50"/>
      <c r="K10" s="50"/>
      <c r="L10" s="50"/>
      <c r="M10" s="38" t="s">
        <v>25</v>
      </c>
      <c r="N10" s="39"/>
      <c r="O10" s="38" t="s">
        <v>25</v>
      </c>
      <c r="P10" s="39"/>
      <c r="Q10" s="63" t="s">
        <v>25</v>
      </c>
      <c r="R10" s="64"/>
      <c r="S10" s="17" t="s">
        <v>64</v>
      </c>
      <c r="T10" s="18"/>
      <c r="U10" s="1"/>
    </row>
    <row r="11" spans="1:21" ht="129" customHeight="1" x14ac:dyDescent="0.25">
      <c r="A11" s="49" t="s">
        <v>12</v>
      </c>
      <c r="B11" s="49"/>
      <c r="C11" s="52"/>
      <c r="D11" s="52"/>
      <c r="E11" s="52"/>
      <c r="F11" s="52"/>
      <c r="G11" s="52"/>
      <c r="H11" s="52"/>
      <c r="I11" s="50" t="s">
        <v>13</v>
      </c>
      <c r="J11" s="50"/>
      <c r="K11" s="50"/>
      <c r="L11" s="50"/>
      <c r="M11" s="51">
        <v>0.81</v>
      </c>
      <c r="N11" s="51"/>
      <c r="O11" s="51">
        <v>0.81</v>
      </c>
      <c r="P11" s="51"/>
      <c r="Q11" s="38">
        <f>O11/M11</f>
        <v>1</v>
      </c>
      <c r="R11" s="39"/>
      <c r="S11" s="17" t="s">
        <v>65</v>
      </c>
      <c r="T11" s="18"/>
      <c r="U11" s="1"/>
    </row>
    <row r="12" spans="1:21" ht="158.25" customHeight="1" x14ac:dyDescent="0.25">
      <c r="A12" s="49" t="s">
        <v>14</v>
      </c>
      <c r="B12" s="49"/>
      <c r="C12" s="52"/>
      <c r="D12" s="52"/>
      <c r="E12" s="52"/>
      <c r="F12" s="52"/>
      <c r="G12" s="52"/>
      <c r="H12" s="52"/>
      <c r="I12" s="50" t="s">
        <v>15</v>
      </c>
      <c r="J12" s="50"/>
      <c r="K12" s="50"/>
      <c r="L12" s="50"/>
      <c r="M12" s="51">
        <v>0.25</v>
      </c>
      <c r="N12" s="51"/>
      <c r="O12" s="51">
        <v>0.25</v>
      </c>
      <c r="P12" s="51"/>
      <c r="Q12" s="51">
        <f>O12/M12</f>
        <v>1</v>
      </c>
      <c r="R12" s="51"/>
      <c r="S12" s="17" t="s">
        <v>65</v>
      </c>
      <c r="T12" s="18"/>
      <c r="U12" s="1"/>
    </row>
    <row r="13" spans="1:21" ht="158.25" customHeight="1" x14ac:dyDescent="0.25">
      <c r="A13" s="49" t="s">
        <v>14</v>
      </c>
      <c r="B13" s="49"/>
      <c r="C13" s="52"/>
      <c r="D13" s="52"/>
      <c r="E13" s="52"/>
      <c r="F13" s="52"/>
      <c r="G13" s="52"/>
      <c r="H13" s="52"/>
      <c r="I13" s="50" t="s">
        <v>16</v>
      </c>
      <c r="J13" s="50"/>
      <c r="K13" s="50"/>
      <c r="L13" s="50"/>
      <c r="M13" s="51">
        <v>0.27</v>
      </c>
      <c r="N13" s="51"/>
      <c r="O13" s="51">
        <v>0.20419999999999999</v>
      </c>
      <c r="P13" s="51"/>
      <c r="Q13" s="51">
        <f>O13/M13</f>
        <v>0.75629629629629624</v>
      </c>
      <c r="R13" s="51"/>
      <c r="S13" s="17" t="s">
        <v>66</v>
      </c>
      <c r="T13" s="18"/>
      <c r="U13" s="1"/>
    </row>
    <row r="14" spans="1:21" ht="158.25" customHeight="1" x14ac:dyDescent="0.25">
      <c r="A14" s="49" t="s">
        <v>17</v>
      </c>
      <c r="B14" s="49"/>
      <c r="C14" s="52"/>
      <c r="D14" s="52"/>
      <c r="E14" s="52"/>
      <c r="F14" s="52"/>
      <c r="G14" s="52"/>
      <c r="H14" s="52"/>
      <c r="I14" s="50" t="s">
        <v>18</v>
      </c>
      <c r="J14" s="50"/>
      <c r="K14" s="50"/>
      <c r="L14" s="50"/>
      <c r="M14" s="51">
        <v>0.5</v>
      </c>
      <c r="N14" s="51"/>
      <c r="O14" s="51">
        <v>0.35</v>
      </c>
      <c r="P14" s="51"/>
      <c r="Q14" s="51">
        <f>O14/M14</f>
        <v>0.7</v>
      </c>
      <c r="R14" s="51"/>
      <c r="S14" s="17" t="s">
        <v>66</v>
      </c>
      <c r="T14" s="18"/>
      <c r="U14" s="1"/>
    </row>
    <row r="15" spans="1:21" ht="158.25" customHeight="1" x14ac:dyDescent="0.25">
      <c r="A15" s="49" t="s">
        <v>17</v>
      </c>
      <c r="B15" s="49"/>
      <c r="C15" s="52"/>
      <c r="D15" s="52"/>
      <c r="E15" s="52"/>
      <c r="F15" s="52"/>
      <c r="G15" s="52"/>
      <c r="H15" s="52"/>
      <c r="I15" s="50" t="s">
        <v>19</v>
      </c>
      <c r="J15" s="50"/>
      <c r="K15" s="50"/>
      <c r="L15" s="50"/>
      <c r="M15" s="51">
        <v>0.1447</v>
      </c>
      <c r="N15" s="51"/>
      <c r="O15" s="51">
        <v>0.1105</v>
      </c>
      <c r="P15" s="51"/>
      <c r="Q15" s="51">
        <f>O15/M15</f>
        <v>0.76364892881824464</v>
      </c>
      <c r="R15" s="51"/>
      <c r="S15" s="17" t="s">
        <v>66</v>
      </c>
      <c r="T15" s="18"/>
      <c r="U15" s="1"/>
    </row>
    <row r="16" spans="1:21" ht="49.5" customHeight="1" x14ac:dyDescent="0.25">
      <c r="A16" s="49" t="s">
        <v>8</v>
      </c>
      <c r="B16" s="49"/>
      <c r="C16" s="54" t="s">
        <v>20</v>
      </c>
      <c r="D16" s="55"/>
      <c r="E16" s="56"/>
      <c r="F16" s="54" t="s">
        <v>21</v>
      </c>
      <c r="G16" s="55"/>
      <c r="H16" s="56"/>
      <c r="I16" s="50" t="s">
        <v>22</v>
      </c>
      <c r="J16" s="50"/>
      <c r="K16" s="50"/>
      <c r="L16" s="50"/>
      <c r="M16" s="51" t="s">
        <v>25</v>
      </c>
      <c r="N16" s="51"/>
      <c r="O16" s="51" t="s">
        <v>25</v>
      </c>
      <c r="P16" s="51"/>
      <c r="Q16" s="75" t="s">
        <v>25</v>
      </c>
      <c r="R16" s="75"/>
      <c r="S16" s="17" t="s">
        <v>64</v>
      </c>
      <c r="T16" s="18"/>
      <c r="U16" s="1"/>
    </row>
    <row r="17" spans="1:21" ht="105" customHeight="1" x14ac:dyDescent="0.25">
      <c r="A17" s="49" t="s">
        <v>8</v>
      </c>
      <c r="B17" s="49"/>
      <c r="C17" s="57"/>
      <c r="D17" s="58"/>
      <c r="E17" s="59"/>
      <c r="F17" s="57"/>
      <c r="G17" s="58"/>
      <c r="H17" s="59"/>
      <c r="I17" s="50" t="s">
        <v>23</v>
      </c>
      <c r="J17" s="50"/>
      <c r="K17" s="50"/>
      <c r="L17" s="50"/>
      <c r="M17" s="51" t="s">
        <v>25</v>
      </c>
      <c r="N17" s="51"/>
      <c r="O17" s="51" t="s">
        <v>25</v>
      </c>
      <c r="P17" s="51"/>
      <c r="Q17" s="75" t="s">
        <v>25</v>
      </c>
      <c r="R17" s="75"/>
      <c r="S17" s="17" t="s">
        <v>64</v>
      </c>
      <c r="T17" s="18"/>
      <c r="U17" s="1"/>
    </row>
    <row r="18" spans="1:21" ht="121.5" customHeight="1" x14ac:dyDescent="0.25">
      <c r="A18" s="49" t="s">
        <v>8</v>
      </c>
      <c r="B18" s="49"/>
      <c r="C18" s="57"/>
      <c r="D18" s="58"/>
      <c r="E18" s="59"/>
      <c r="F18" s="57"/>
      <c r="G18" s="58"/>
      <c r="H18" s="59"/>
      <c r="I18" s="50" t="s">
        <v>24</v>
      </c>
      <c r="J18" s="50"/>
      <c r="K18" s="50"/>
      <c r="L18" s="50"/>
      <c r="M18" s="51">
        <v>1</v>
      </c>
      <c r="N18" s="51"/>
      <c r="O18" s="51">
        <v>1</v>
      </c>
      <c r="P18" s="51"/>
      <c r="Q18" s="38">
        <f>O18/(M18)</f>
        <v>1</v>
      </c>
      <c r="R18" s="39"/>
      <c r="S18" s="17" t="s">
        <v>65</v>
      </c>
      <c r="T18" s="18"/>
      <c r="U18" s="1"/>
    </row>
    <row r="19" spans="1:21" ht="109.5" customHeight="1" x14ac:dyDescent="0.25">
      <c r="A19" s="49" t="s">
        <v>12</v>
      </c>
      <c r="B19" s="49"/>
      <c r="C19" s="60"/>
      <c r="D19" s="61"/>
      <c r="E19" s="62"/>
      <c r="F19" s="60"/>
      <c r="G19" s="61"/>
      <c r="H19" s="62"/>
      <c r="I19" s="50" t="s">
        <v>26</v>
      </c>
      <c r="J19" s="50"/>
      <c r="K19" s="50"/>
      <c r="L19" s="50"/>
      <c r="M19" s="51">
        <v>0.66669999999999996</v>
      </c>
      <c r="N19" s="51"/>
      <c r="O19" s="51">
        <v>0.66669999999999996</v>
      </c>
      <c r="P19" s="51"/>
      <c r="Q19" s="38">
        <f t="shared" ref="Q19:Q36" si="0">(O19/M19)</f>
        <v>1</v>
      </c>
      <c r="R19" s="39"/>
      <c r="S19" s="17" t="s">
        <v>65</v>
      </c>
      <c r="T19" s="18"/>
      <c r="U19" s="1"/>
    </row>
    <row r="20" spans="1:21" ht="158.25" customHeight="1" x14ac:dyDescent="0.25">
      <c r="A20" s="49" t="s">
        <v>14</v>
      </c>
      <c r="B20" s="49"/>
      <c r="C20" s="54" t="s">
        <v>20</v>
      </c>
      <c r="D20" s="55"/>
      <c r="E20" s="56"/>
      <c r="F20" s="54" t="s">
        <v>21</v>
      </c>
      <c r="G20" s="55"/>
      <c r="H20" s="56"/>
      <c r="I20" s="50" t="s">
        <v>27</v>
      </c>
      <c r="J20" s="50"/>
      <c r="K20" s="50"/>
      <c r="L20" s="50"/>
      <c r="M20" s="51">
        <v>0.4375</v>
      </c>
      <c r="N20" s="51"/>
      <c r="O20" s="51">
        <v>0.26250000000000001</v>
      </c>
      <c r="P20" s="51"/>
      <c r="Q20" s="38">
        <f t="shared" si="0"/>
        <v>0.6</v>
      </c>
      <c r="R20" s="39"/>
      <c r="S20" s="17" t="s">
        <v>66</v>
      </c>
      <c r="T20" s="18"/>
      <c r="U20" s="1"/>
    </row>
    <row r="21" spans="1:21" ht="158.25" customHeight="1" x14ac:dyDescent="0.25">
      <c r="A21" s="49" t="s">
        <v>14</v>
      </c>
      <c r="B21" s="49"/>
      <c r="C21" s="57"/>
      <c r="D21" s="58"/>
      <c r="E21" s="59"/>
      <c r="F21" s="57"/>
      <c r="G21" s="58"/>
      <c r="H21" s="59"/>
      <c r="I21" s="50" t="s">
        <v>28</v>
      </c>
      <c r="J21" s="50"/>
      <c r="K21" s="50"/>
      <c r="L21" s="50"/>
      <c r="M21" s="51">
        <v>0.6</v>
      </c>
      <c r="N21" s="51"/>
      <c r="O21" s="51">
        <v>0.6</v>
      </c>
      <c r="P21" s="51"/>
      <c r="Q21" s="38">
        <f t="shared" si="0"/>
        <v>1</v>
      </c>
      <c r="R21" s="39"/>
      <c r="S21" s="17" t="s">
        <v>65</v>
      </c>
      <c r="T21" s="18"/>
      <c r="U21" s="1"/>
    </row>
    <row r="22" spans="1:21" ht="158.25" customHeight="1" x14ac:dyDescent="0.25">
      <c r="A22" s="49" t="s">
        <v>17</v>
      </c>
      <c r="B22" s="49"/>
      <c r="C22" s="57"/>
      <c r="D22" s="58"/>
      <c r="E22" s="59"/>
      <c r="F22" s="57"/>
      <c r="G22" s="58"/>
      <c r="H22" s="59"/>
      <c r="I22" s="50" t="s">
        <v>29</v>
      </c>
      <c r="J22" s="50"/>
      <c r="K22" s="50"/>
      <c r="L22" s="50"/>
      <c r="M22" s="51">
        <v>0.88329999999999997</v>
      </c>
      <c r="N22" s="51"/>
      <c r="O22" s="51">
        <v>0.61670000000000003</v>
      </c>
      <c r="P22" s="51"/>
      <c r="Q22" s="38">
        <f>O22/M22</f>
        <v>0.69817728970904569</v>
      </c>
      <c r="R22" s="39"/>
      <c r="S22" s="17" t="s">
        <v>66</v>
      </c>
      <c r="T22" s="18"/>
      <c r="U22" s="1"/>
    </row>
    <row r="23" spans="1:21" ht="99" customHeight="1" x14ac:dyDescent="0.25">
      <c r="A23" s="49" t="s">
        <v>17</v>
      </c>
      <c r="B23" s="49"/>
      <c r="C23" s="57"/>
      <c r="D23" s="58"/>
      <c r="E23" s="59"/>
      <c r="F23" s="57"/>
      <c r="G23" s="58"/>
      <c r="H23" s="59"/>
      <c r="I23" s="50" t="s">
        <v>30</v>
      </c>
      <c r="J23" s="50"/>
      <c r="K23" s="50"/>
      <c r="L23" s="50"/>
      <c r="M23" s="51" t="s">
        <v>25</v>
      </c>
      <c r="N23" s="51"/>
      <c r="O23" s="51" t="s">
        <v>25</v>
      </c>
      <c r="P23" s="51"/>
      <c r="Q23" s="63" t="s">
        <v>25</v>
      </c>
      <c r="R23" s="64"/>
      <c r="S23" s="19" t="s">
        <v>64</v>
      </c>
      <c r="T23" s="19"/>
      <c r="U23" s="1"/>
    </row>
    <row r="24" spans="1:21" ht="158.25" customHeight="1" x14ac:dyDescent="0.25">
      <c r="A24" s="49" t="s">
        <v>17</v>
      </c>
      <c r="B24" s="49"/>
      <c r="C24" s="57"/>
      <c r="D24" s="58"/>
      <c r="E24" s="59"/>
      <c r="F24" s="57"/>
      <c r="G24" s="58"/>
      <c r="H24" s="59"/>
      <c r="I24" s="50" t="s">
        <v>31</v>
      </c>
      <c r="J24" s="50"/>
      <c r="K24" s="50"/>
      <c r="L24" s="50"/>
      <c r="M24" s="51" t="s">
        <v>25</v>
      </c>
      <c r="N24" s="51"/>
      <c r="O24" s="51" t="s">
        <v>25</v>
      </c>
      <c r="P24" s="51"/>
      <c r="Q24" s="63" t="s">
        <v>25</v>
      </c>
      <c r="R24" s="64"/>
      <c r="S24" s="19" t="s">
        <v>64</v>
      </c>
      <c r="T24" s="19"/>
      <c r="U24" s="1"/>
    </row>
    <row r="25" spans="1:21" ht="158.25" customHeight="1" x14ac:dyDescent="0.25">
      <c r="A25" s="49" t="s">
        <v>17</v>
      </c>
      <c r="B25" s="49"/>
      <c r="C25" s="57"/>
      <c r="D25" s="58"/>
      <c r="E25" s="59"/>
      <c r="F25" s="57"/>
      <c r="G25" s="58"/>
      <c r="H25" s="59"/>
      <c r="I25" s="50" t="s">
        <v>32</v>
      </c>
      <c r="J25" s="50"/>
      <c r="K25" s="50"/>
      <c r="L25" s="50"/>
      <c r="M25" s="51" t="s">
        <v>25</v>
      </c>
      <c r="N25" s="51"/>
      <c r="O25" s="51" t="s">
        <v>25</v>
      </c>
      <c r="P25" s="51"/>
      <c r="Q25" s="63" t="s">
        <v>25</v>
      </c>
      <c r="R25" s="64"/>
      <c r="S25" s="17" t="s">
        <v>64</v>
      </c>
      <c r="T25" s="18"/>
      <c r="U25" s="1"/>
    </row>
    <row r="26" spans="1:21" ht="158.25" customHeight="1" x14ac:dyDescent="0.25">
      <c r="A26" s="49" t="s">
        <v>17</v>
      </c>
      <c r="B26" s="49"/>
      <c r="C26" s="57"/>
      <c r="D26" s="58"/>
      <c r="E26" s="59"/>
      <c r="F26" s="57"/>
      <c r="G26" s="58"/>
      <c r="H26" s="59"/>
      <c r="I26" s="50" t="s">
        <v>33</v>
      </c>
      <c r="J26" s="50"/>
      <c r="K26" s="50"/>
      <c r="L26" s="50"/>
      <c r="M26" s="51">
        <v>0.83499999999999996</v>
      </c>
      <c r="N26" s="51"/>
      <c r="O26" s="51">
        <v>0.48499999999999999</v>
      </c>
      <c r="P26" s="51"/>
      <c r="Q26" s="38">
        <f t="shared" si="0"/>
        <v>0.58083832335329344</v>
      </c>
      <c r="R26" s="39"/>
      <c r="S26" s="17" t="s">
        <v>66</v>
      </c>
      <c r="T26" s="18"/>
      <c r="U26" s="1"/>
    </row>
    <row r="27" spans="1:21" ht="158.25" customHeight="1" x14ac:dyDescent="0.25">
      <c r="A27" s="49" t="s">
        <v>8</v>
      </c>
      <c r="B27" s="49"/>
      <c r="C27" s="60"/>
      <c r="D27" s="61"/>
      <c r="E27" s="62"/>
      <c r="F27" s="60"/>
      <c r="G27" s="61"/>
      <c r="H27" s="62"/>
      <c r="I27" s="50" t="s">
        <v>34</v>
      </c>
      <c r="J27" s="50"/>
      <c r="K27" s="50"/>
      <c r="L27" s="50"/>
      <c r="M27" s="51">
        <v>0.1</v>
      </c>
      <c r="N27" s="51"/>
      <c r="O27" s="51">
        <v>0.1</v>
      </c>
      <c r="P27" s="51"/>
      <c r="Q27" s="38">
        <f t="shared" si="0"/>
        <v>1</v>
      </c>
      <c r="R27" s="39"/>
      <c r="S27" s="17" t="s">
        <v>65</v>
      </c>
      <c r="T27" s="18"/>
      <c r="U27" s="1"/>
    </row>
    <row r="28" spans="1:21" ht="158.25" customHeight="1" x14ac:dyDescent="0.25">
      <c r="A28" s="49" t="s">
        <v>8</v>
      </c>
      <c r="B28" s="49"/>
      <c r="C28" s="52" t="s">
        <v>35</v>
      </c>
      <c r="D28" s="52"/>
      <c r="E28" s="52"/>
      <c r="F28" s="53" t="s">
        <v>36</v>
      </c>
      <c r="G28" s="53"/>
      <c r="H28" s="53"/>
      <c r="I28" s="50" t="s">
        <v>37</v>
      </c>
      <c r="J28" s="50"/>
      <c r="K28" s="50"/>
      <c r="L28" s="50"/>
      <c r="M28" s="51" t="s">
        <v>25</v>
      </c>
      <c r="N28" s="51"/>
      <c r="O28" s="51" t="s">
        <v>25</v>
      </c>
      <c r="P28" s="51"/>
      <c r="Q28" s="75" t="s">
        <v>25</v>
      </c>
      <c r="R28" s="75"/>
      <c r="S28" s="17" t="s">
        <v>64</v>
      </c>
      <c r="T28" s="18"/>
      <c r="U28" s="1"/>
    </row>
    <row r="29" spans="1:21" ht="97.5" customHeight="1" x14ac:dyDescent="0.25">
      <c r="A29" s="49" t="s">
        <v>12</v>
      </c>
      <c r="B29" s="49"/>
      <c r="C29" s="52" t="s">
        <v>38</v>
      </c>
      <c r="D29" s="52"/>
      <c r="E29" s="52"/>
      <c r="F29" s="53"/>
      <c r="G29" s="53"/>
      <c r="H29" s="53"/>
      <c r="I29" s="50" t="s">
        <v>39</v>
      </c>
      <c r="J29" s="50"/>
      <c r="K29" s="50"/>
      <c r="L29" s="50"/>
      <c r="M29" s="51" t="s">
        <v>25</v>
      </c>
      <c r="N29" s="51"/>
      <c r="O29" s="51" t="s">
        <v>25</v>
      </c>
      <c r="P29" s="51"/>
      <c r="Q29" s="75" t="s">
        <v>25</v>
      </c>
      <c r="R29" s="75"/>
      <c r="S29" s="17" t="s">
        <v>64</v>
      </c>
      <c r="T29" s="18"/>
      <c r="U29" s="1"/>
    </row>
    <row r="30" spans="1:21" ht="90.75" customHeight="1" x14ac:dyDescent="0.25">
      <c r="A30" s="49" t="s">
        <v>14</v>
      </c>
      <c r="B30" s="49"/>
      <c r="C30" s="52"/>
      <c r="D30" s="52"/>
      <c r="E30" s="52"/>
      <c r="F30" s="53"/>
      <c r="G30" s="53"/>
      <c r="H30" s="53"/>
      <c r="I30" s="50" t="s">
        <v>40</v>
      </c>
      <c r="J30" s="50"/>
      <c r="K30" s="50"/>
      <c r="L30" s="50"/>
      <c r="M30" s="51" t="s">
        <v>25</v>
      </c>
      <c r="N30" s="51"/>
      <c r="O30" s="51" t="s">
        <v>25</v>
      </c>
      <c r="P30" s="51"/>
      <c r="Q30" s="75" t="s">
        <v>25</v>
      </c>
      <c r="R30" s="75"/>
      <c r="S30" s="17" t="s">
        <v>64</v>
      </c>
      <c r="T30" s="18"/>
      <c r="U30" s="1"/>
    </row>
    <row r="31" spans="1:21" ht="109.5" customHeight="1" x14ac:dyDescent="0.25">
      <c r="A31" s="49" t="s">
        <v>17</v>
      </c>
      <c r="B31" s="49"/>
      <c r="C31" s="52"/>
      <c r="D31" s="52"/>
      <c r="E31" s="52"/>
      <c r="F31" s="53"/>
      <c r="G31" s="53"/>
      <c r="H31" s="53"/>
      <c r="I31" s="50" t="s">
        <v>41</v>
      </c>
      <c r="J31" s="50"/>
      <c r="K31" s="50"/>
      <c r="L31" s="50"/>
      <c r="M31" s="51" t="s">
        <v>25</v>
      </c>
      <c r="N31" s="51"/>
      <c r="O31" s="51" t="s">
        <v>25</v>
      </c>
      <c r="P31" s="51"/>
      <c r="Q31" s="75" t="s">
        <v>25</v>
      </c>
      <c r="R31" s="75"/>
      <c r="S31" s="17" t="s">
        <v>64</v>
      </c>
      <c r="T31" s="18"/>
      <c r="U31" s="1"/>
    </row>
    <row r="32" spans="1:21" ht="143.25" customHeight="1" x14ac:dyDescent="0.25">
      <c r="A32" s="34" t="s">
        <v>8</v>
      </c>
      <c r="B32" s="34"/>
      <c r="C32" s="40" t="s">
        <v>42</v>
      </c>
      <c r="D32" s="41"/>
      <c r="E32" s="42"/>
      <c r="F32" s="40" t="s">
        <v>43</v>
      </c>
      <c r="G32" s="41"/>
      <c r="H32" s="42"/>
      <c r="I32" s="35" t="s">
        <v>44</v>
      </c>
      <c r="J32" s="35"/>
      <c r="K32" s="35"/>
      <c r="L32" s="35"/>
      <c r="M32" s="19">
        <v>1</v>
      </c>
      <c r="N32" s="19"/>
      <c r="O32" s="19">
        <v>0.66669999999999996</v>
      </c>
      <c r="P32" s="19"/>
      <c r="Q32" s="38">
        <f t="shared" si="0"/>
        <v>0.66669999999999996</v>
      </c>
      <c r="R32" s="39"/>
      <c r="S32" s="17" t="s">
        <v>65</v>
      </c>
      <c r="T32" s="18"/>
      <c r="U32" s="1"/>
    </row>
    <row r="33" spans="1:21" ht="102" customHeight="1" x14ac:dyDescent="0.25">
      <c r="A33" s="34" t="s">
        <v>8</v>
      </c>
      <c r="B33" s="34"/>
      <c r="C33" s="46"/>
      <c r="D33" s="47"/>
      <c r="E33" s="48"/>
      <c r="F33" s="46"/>
      <c r="G33" s="47"/>
      <c r="H33" s="48"/>
      <c r="I33" s="35" t="s">
        <v>45</v>
      </c>
      <c r="J33" s="35"/>
      <c r="K33" s="35"/>
      <c r="L33" s="35"/>
      <c r="M33" s="19" t="s">
        <v>25</v>
      </c>
      <c r="N33" s="19"/>
      <c r="O33" s="19" t="s">
        <v>25</v>
      </c>
      <c r="P33" s="19"/>
      <c r="Q33" s="36" t="s">
        <v>25</v>
      </c>
      <c r="R33" s="37"/>
      <c r="S33" s="19" t="s">
        <v>64</v>
      </c>
      <c r="T33" s="19"/>
      <c r="U33" s="1"/>
    </row>
    <row r="34" spans="1:21" ht="158.25" customHeight="1" x14ac:dyDescent="0.25">
      <c r="A34" s="34" t="s">
        <v>12</v>
      </c>
      <c r="B34" s="34"/>
      <c r="C34" s="43"/>
      <c r="D34" s="44"/>
      <c r="E34" s="45"/>
      <c r="F34" s="43"/>
      <c r="G34" s="44"/>
      <c r="H34" s="45"/>
      <c r="I34" s="35" t="s">
        <v>46</v>
      </c>
      <c r="J34" s="35"/>
      <c r="K34" s="35"/>
      <c r="L34" s="35"/>
      <c r="M34" s="19">
        <v>0.68500000000000005</v>
      </c>
      <c r="N34" s="19"/>
      <c r="O34" s="19">
        <v>0.28499999999999998</v>
      </c>
      <c r="P34" s="19"/>
      <c r="Q34" s="17">
        <f>O34/M34</f>
        <v>0.41605839416058388</v>
      </c>
      <c r="R34" s="18"/>
      <c r="S34" s="17" t="s">
        <v>66</v>
      </c>
      <c r="T34" s="18"/>
      <c r="U34" s="1"/>
    </row>
    <row r="35" spans="1:21" ht="88.5" customHeight="1" x14ac:dyDescent="0.25">
      <c r="A35" s="34" t="s">
        <v>14</v>
      </c>
      <c r="B35" s="34"/>
      <c r="C35" s="40" t="s">
        <v>42</v>
      </c>
      <c r="D35" s="41"/>
      <c r="E35" s="42"/>
      <c r="F35" s="40" t="s">
        <v>43</v>
      </c>
      <c r="G35" s="41"/>
      <c r="H35" s="42"/>
      <c r="I35" s="35" t="s">
        <v>47</v>
      </c>
      <c r="J35" s="35"/>
      <c r="K35" s="35"/>
      <c r="L35" s="35"/>
      <c r="M35" s="19">
        <v>0</v>
      </c>
      <c r="N35" s="19"/>
      <c r="O35" s="19">
        <v>0</v>
      </c>
      <c r="P35" s="19"/>
      <c r="Q35" s="36" t="s">
        <v>25</v>
      </c>
      <c r="R35" s="37"/>
      <c r="S35" s="19" t="s">
        <v>64</v>
      </c>
      <c r="T35" s="19"/>
      <c r="U35" s="1"/>
    </row>
    <row r="36" spans="1:21" ht="94.5" customHeight="1" x14ac:dyDescent="0.25">
      <c r="A36" s="34" t="s">
        <v>17</v>
      </c>
      <c r="B36" s="34"/>
      <c r="C36" s="43"/>
      <c r="D36" s="44"/>
      <c r="E36" s="45"/>
      <c r="F36" s="43"/>
      <c r="G36" s="44"/>
      <c r="H36" s="45"/>
      <c r="I36" s="35" t="s">
        <v>48</v>
      </c>
      <c r="J36" s="35"/>
      <c r="K36" s="35"/>
      <c r="L36" s="35"/>
      <c r="M36" s="19">
        <v>0.91669999999999996</v>
      </c>
      <c r="N36" s="19"/>
      <c r="O36" s="19">
        <v>0.41249999999999998</v>
      </c>
      <c r="P36" s="19"/>
      <c r="Q36" s="38">
        <f t="shared" si="0"/>
        <v>0.44998363695865606</v>
      </c>
      <c r="R36" s="39"/>
      <c r="S36" s="17" t="s">
        <v>66</v>
      </c>
      <c r="T36" s="18"/>
      <c r="U36" s="1"/>
    </row>
    <row r="37" spans="1:21" ht="14.45" x14ac:dyDescent="0.35">
      <c r="A37" s="31" t="s">
        <v>49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3"/>
      <c r="Q37" s="8">
        <f>AVERAGE(Q36,Q32,Q27,Q26,Q22,Q21,Q20,Q19,Q18,Q15,Q13,Q12,Q11,Q34,Q14)</f>
        <v>0.77544685795307466</v>
      </c>
      <c r="R37" s="9"/>
      <c r="S37" s="1"/>
      <c r="T37" s="1"/>
      <c r="U37" s="1"/>
    </row>
    <row r="38" spans="1:21" ht="14.45" x14ac:dyDescent="0.35">
      <c r="A38" s="3"/>
      <c r="B38" s="3"/>
      <c r="C38" s="3"/>
      <c r="D38" s="3"/>
      <c r="E38" s="3"/>
      <c r="F38" s="3"/>
      <c r="G38" s="3"/>
      <c r="H38" s="3"/>
      <c r="I38" s="4"/>
      <c r="J38" s="4"/>
      <c r="K38" s="4"/>
      <c r="L38" s="4"/>
      <c r="M38" s="3"/>
      <c r="N38" s="3"/>
      <c r="O38" s="3"/>
      <c r="P38" s="3"/>
      <c r="Q38" s="3"/>
      <c r="R38" s="3"/>
      <c r="S38" s="1"/>
      <c r="T38" s="1"/>
      <c r="U38" s="1"/>
    </row>
    <row r="39" spans="1:21" ht="44.25" customHeight="1" x14ac:dyDescent="0.25">
      <c r="A39" s="3"/>
      <c r="B39" s="3"/>
      <c r="C39" s="3"/>
      <c r="D39" s="3"/>
      <c r="E39" s="3"/>
      <c r="F39" s="3"/>
      <c r="G39" s="28" t="s">
        <v>50</v>
      </c>
      <c r="H39" s="29"/>
      <c r="I39" s="29"/>
      <c r="J39" s="29"/>
      <c r="K39" s="29"/>
      <c r="L39" s="29" t="s">
        <v>51</v>
      </c>
      <c r="M39" s="30"/>
      <c r="N39" s="3"/>
      <c r="O39" s="3"/>
      <c r="P39" s="3"/>
      <c r="Q39" s="3"/>
      <c r="R39" s="10"/>
      <c r="S39" s="11"/>
      <c r="T39" s="1"/>
      <c r="U39" s="1"/>
    </row>
    <row r="40" spans="1:21" x14ac:dyDescent="0.25">
      <c r="A40" s="3"/>
      <c r="B40" s="3"/>
      <c r="C40" s="3"/>
      <c r="D40" s="3"/>
      <c r="E40" s="3"/>
      <c r="F40" s="3"/>
      <c r="G40" s="27" t="s">
        <v>9</v>
      </c>
      <c r="H40" s="27"/>
      <c r="I40" s="27"/>
      <c r="J40" s="27"/>
      <c r="K40" s="27"/>
      <c r="L40" s="19">
        <v>0.83899999999999997</v>
      </c>
      <c r="M40" s="19"/>
      <c r="N40" s="3"/>
      <c r="O40" s="3"/>
      <c r="P40" s="3"/>
      <c r="Q40" s="3"/>
      <c r="R40" s="10"/>
      <c r="S40" s="11"/>
      <c r="T40" s="1"/>
      <c r="U40" s="1"/>
    </row>
    <row r="41" spans="1:21" ht="14.45" x14ac:dyDescent="0.35">
      <c r="A41" s="3"/>
      <c r="B41" s="3"/>
      <c r="C41" s="3"/>
      <c r="D41" s="3"/>
      <c r="E41" s="3"/>
      <c r="F41" s="3"/>
      <c r="G41" s="27" t="s">
        <v>20</v>
      </c>
      <c r="H41" s="27"/>
      <c r="I41" s="27"/>
      <c r="J41" s="27"/>
      <c r="K41" s="27"/>
      <c r="L41" s="19">
        <v>0.87590000000000001</v>
      </c>
      <c r="M41" s="19"/>
      <c r="N41" s="3"/>
      <c r="O41" s="3"/>
      <c r="P41" s="3"/>
      <c r="Q41" s="3"/>
      <c r="R41" s="3"/>
      <c r="S41" s="1"/>
      <c r="T41" s="1"/>
      <c r="U41" s="1"/>
    </row>
    <row r="42" spans="1:21" x14ac:dyDescent="0.25">
      <c r="A42" s="3"/>
      <c r="B42" s="3"/>
      <c r="C42" s="3"/>
      <c r="D42" s="3"/>
      <c r="E42" s="3"/>
      <c r="F42" s="3"/>
      <c r="G42" s="27" t="s">
        <v>35</v>
      </c>
      <c r="H42" s="27"/>
      <c r="I42" s="27"/>
      <c r="J42" s="27"/>
      <c r="K42" s="27"/>
      <c r="L42" s="19">
        <v>1</v>
      </c>
      <c r="M42" s="19"/>
      <c r="N42" s="3"/>
      <c r="O42" s="73"/>
      <c r="P42" s="73"/>
      <c r="Q42" s="73"/>
      <c r="R42" s="73"/>
      <c r="S42" s="1"/>
      <c r="T42" s="1"/>
      <c r="U42" s="1"/>
    </row>
    <row r="43" spans="1:21" x14ac:dyDescent="0.25">
      <c r="A43" s="3"/>
      <c r="B43" s="3"/>
      <c r="C43" s="3"/>
      <c r="D43" s="3"/>
      <c r="E43" s="3"/>
      <c r="F43" s="3"/>
      <c r="G43" s="27" t="s">
        <v>42</v>
      </c>
      <c r="H43" s="27"/>
      <c r="I43" s="27"/>
      <c r="J43" s="27"/>
      <c r="K43" s="27"/>
      <c r="L43" s="19">
        <v>0.92600000000000005</v>
      </c>
      <c r="M43" s="19"/>
      <c r="N43" s="3"/>
      <c r="O43" s="73"/>
      <c r="P43" s="73"/>
      <c r="Q43" s="73"/>
      <c r="R43" s="73"/>
      <c r="S43" s="12"/>
      <c r="T43" s="12"/>
      <c r="U43" s="1"/>
    </row>
    <row r="44" spans="1:21" ht="31.5" customHeight="1" x14ac:dyDescent="0.25">
      <c r="A44" s="3"/>
      <c r="B44" s="3"/>
      <c r="C44" s="3"/>
      <c r="D44" s="3"/>
      <c r="E44" s="3"/>
      <c r="F44" s="3"/>
      <c r="G44" s="20" t="s">
        <v>52</v>
      </c>
      <c r="H44" s="20"/>
      <c r="I44" s="20"/>
      <c r="J44" s="20"/>
      <c r="K44" s="20"/>
      <c r="L44" s="21">
        <f>AVERAGE(L40:M43)</f>
        <v>0.91022500000000006</v>
      </c>
      <c r="M44" s="21"/>
      <c r="N44" s="3"/>
      <c r="O44" s="3"/>
      <c r="P44" s="3"/>
      <c r="Q44" s="3"/>
      <c r="R44" s="3"/>
      <c r="S44" s="12"/>
      <c r="T44" s="12"/>
      <c r="U44" s="1"/>
    </row>
    <row r="45" spans="1:21" ht="15.75" x14ac:dyDescent="0.25">
      <c r="A45" s="1"/>
      <c r="B45" s="1"/>
      <c r="C45" s="1"/>
      <c r="D45" s="1"/>
      <c r="E45" s="1"/>
      <c r="F45" s="1"/>
      <c r="G45" s="1"/>
      <c r="H45" s="1"/>
      <c r="I45" s="2"/>
      <c r="J45" s="2"/>
      <c r="K45" s="2"/>
      <c r="L45" s="2"/>
      <c r="M45" s="1"/>
      <c r="N45" s="1"/>
      <c r="O45" s="1"/>
      <c r="P45" s="24">
        <v>45203</v>
      </c>
      <c r="Q45" s="25"/>
      <c r="R45" s="1"/>
      <c r="S45" s="12"/>
      <c r="T45" s="12"/>
      <c r="U45" s="1"/>
    </row>
    <row r="46" spans="1:21" ht="64.5" customHeight="1" x14ac:dyDescent="0.35">
      <c r="A46" s="1"/>
      <c r="B46" s="1"/>
      <c r="C46" s="1"/>
      <c r="D46" s="1"/>
      <c r="E46" s="1"/>
      <c r="F46" s="1"/>
      <c r="G46" s="28" t="s">
        <v>53</v>
      </c>
      <c r="H46" s="29"/>
      <c r="I46" s="29"/>
      <c r="J46" s="29"/>
      <c r="K46" s="29"/>
      <c r="L46" s="29" t="s">
        <v>54</v>
      </c>
      <c r="M46" s="30"/>
      <c r="N46" s="1"/>
      <c r="O46" s="1"/>
      <c r="P46" s="26" t="s">
        <v>59</v>
      </c>
      <c r="Q46" s="26"/>
      <c r="R46" s="1"/>
      <c r="S46" s="13"/>
      <c r="T46" s="13"/>
      <c r="U46" s="1"/>
    </row>
    <row r="47" spans="1:21" ht="14.45" x14ac:dyDescent="0.35">
      <c r="A47" s="1"/>
      <c r="B47" s="1"/>
      <c r="C47" s="1"/>
      <c r="D47" s="1"/>
      <c r="E47" s="1"/>
      <c r="F47" s="1"/>
      <c r="G47" s="27" t="s">
        <v>8</v>
      </c>
      <c r="H47" s="27"/>
      <c r="I47" s="27"/>
      <c r="J47" s="27"/>
      <c r="K47" s="27"/>
      <c r="L47" s="19">
        <v>0.91600000000000004</v>
      </c>
      <c r="M47" s="19"/>
      <c r="N47" s="1"/>
      <c r="O47" s="1"/>
      <c r="P47" s="1"/>
      <c r="Q47" s="1"/>
      <c r="R47" s="1"/>
      <c r="S47" s="13"/>
      <c r="T47" s="13"/>
      <c r="U47" s="1"/>
    </row>
    <row r="48" spans="1:21" ht="14.45" x14ac:dyDescent="0.35">
      <c r="A48" s="1"/>
      <c r="B48" s="1"/>
      <c r="C48" s="1"/>
      <c r="D48" s="1"/>
      <c r="E48" s="1"/>
      <c r="F48" s="1"/>
      <c r="G48" s="27" t="s">
        <v>55</v>
      </c>
      <c r="H48" s="27"/>
      <c r="I48" s="27"/>
      <c r="J48" s="27"/>
      <c r="K48" s="27"/>
      <c r="L48" s="19">
        <v>0.93</v>
      </c>
      <c r="M48" s="19"/>
      <c r="N48" s="1"/>
      <c r="O48" s="1"/>
      <c r="P48" s="1"/>
      <c r="Q48" s="1"/>
      <c r="R48" s="1"/>
      <c r="S48" s="13"/>
      <c r="T48" s="13"/>
      <c r="U48" s="1"/>
    </row>
    <row r="49" spans="1:21" ht="14.45" x14ac:dyDescent="0.35">
      <c r="A49" s="1"/>
      <c r="B49" s="1"/>
      <c r="C49" s="1"/>
      <c r="D49" s="1"/>
      <c r="E49" s="1"/>
      <c r="F49" s="1"/>
      <c r="G49" s="27" t="s">
        <v>56</v>
      </c>
      <c r="H49" s="27"/>
      <c r="I49" s="27"/>
      <c r="J49" s="27"/>
      <c r="K49" s="27"/>
      <c r="L49" s="19">
        <v>0.91600000000000004</v>
      </c>
      <c r="M49" s="19"/>
      <c r="N49" s="1"/>
      <c r="O49" s="1"/>
      <c r="P49" s="1"/>
      <c r="Q49" s="1"/>
      <c r="R49" s="1"/>
      <c r="S49" s="13"/>
      <c r="T49" s="13"/>
      <c r="U49" s="1"/>
    </row>
    <row r="50" spans="1:21" x14ac:dyDescent="0.25">
      <c r="A50" s="1"/>
      <c r="B50" s="1"/>
      <c r="C50" s="1"/>
      <c r="D50" s="1"/>
      <c r="E50" s="1"/>
      <c r="F50" s="1"/>
      <c r="G50" s="27" t="s">
        <v>57</v>
      </c>
      <c r="H50" s="27"/>
      <c r="I50" s="27"/>
      <c r="J50" s="27"/>
      <c r="K50" s="27"/>
      <c r="L50" s="19">
        <v>0.69299999999999995</v>
      </c>
      <c r="M50" s="19"/>
      <c r="N50" s="1"/>
      <c r="O50" s="1"/>
      <c r="P50" s="1"/>
      <c r="Q50" s="1"/>
      <c r="R50" s="1"/>
      <c r="S50" s="13"/>
      <c r="T50" s="13"/>
      <c r="U50" s="1"/>
    </row>
    <row r="51" spans="1:21" ht="14.45" x14ac:dyDescent="0.35">
      <c r="A51" s="1"/>
      <c r="B51" s="1"/>
      <c r="C51" s="1"/>
      <c r="D51" s="1"/>
      <c r="E51" s="1"/>
      <c r="F51" s="1"/>
      <c r="G51" s="20" t="s">
        <v>58</v>
      </c>
      <c r="H51" s="20"/>
      <c r="I51" s="20"/>
      <c r="J51" s="20"/>
      <c r="K51" s="20"/>
      <c r="L51" s="21">
        <f>AVERAGE(L47:M50)</f>
        <v>0.86375000000000002</v>
      </c>
      <c r="M51" s="21"/>
      <c r="N51" s="1"/>
      <c r="O51" s="5"/>
      <c r="P51" s="22"/>
      <c r="Q51" s="22"/>
      <c r="R51" s="22"/>
      <c r="S51" s="13"/>
      <c r="T51" s="13"/>
      <c r="U51" s="1"/>
    </row>
    <row r="52" spans="1:21" ht="14.45" x14ac:dyDescent="0.35">
      <c r="A52" s="1"/>
      <c r="B52" s="1"/>
      <c r="C52" s="1"/>
      <c r="D52" s="1"/>
      <c r="E52" s="1"/>
      <c r="F52" s="1"/>
      <c r="G52" s="1"/>
      <c r="H52" s="1"/>
      <c r="I52" s="2"/>
      <c r="J52" s="2"/>
      <c r="K52" s="2"/>
      <c r="L52" s="2"/>
      <c r="M52" s="1"/>
      <c r="N52" s="1"/>
      <c r="O52" s="1"/>
      <c r="P52" s="1"/>
      <c r="Q52" s="1"/>
      <c r="R52" s="1"/>
      <c r="S52" s="13"/>
      <c r="T52" s="13"/>
      <c r="U52" s="1"/>
    </row>
    <row r="53" spans="1:21" ht="14.45" x14ac:dyDescent="0.35">
      <c r="A53" s="1"/>
      <c r="B53" s="1"/>
      <c r="C53" s="1"/>
      <c r="D53" s="1"/>
      <c r="E53" s="1"/>
      <c r="F53" s="1"/>
      <c r="G53" s="1"/>
      <c r="H53" s="1"/>
      <c r="I53" s="2"/>
      <c r="J53" s="2"/>
      <c r="K53" s="2"/>
      <c r="L53" s="2"/>
      <c r="M53" s="1"/>
      <c r="N53" s="1"/>
      <c r="O53" s="1"/>
      <c r="P53" s="1"/>
      <c r="Q53" s="1"/>
      <c r="R53" s="1"/>
      <c r="S53" s="13"/>
      <c r="T53" s="13"/>
      <c r="U53" s="1"/>
    </row>
    <row r="54" spans="1:21" ht="14.45" x14ac:dyDescent="0.35">
      <c r="A54" s="1"/>
      <c r="B54" s="1"/>
      <c r="C54" s="1"/>
      <c r="D54" s="1"/>
      <c r="E54" s="1"/>
      <c r="F54" s="1"/>
      <c r="G54" s="1"/>
      <c r="H54" s="1"/>
      <c r="I54" s="2"/>
      <c r="J54" s="2"/>
      <c r="K54" s="2"/>
      <c r="L54" s="2"/>
      <c r="M54" s="1"/>
      <c r="N54" s="1"/>
      <c r="O54" s="1"/>
      <c r="P54" s="1"/>
      <c r="Q54" s="1"/>
      <c r="R54" s="1"/>
      <c r="S54" s="13"/>
      <c r="T54" s="13"/>
      <c r="U54" s="1"/>
    </row>
    <row r="55" spans="1:21" ht="20.45" x14ac:dyDescent="0.35">
      <c r="A55" s="1"/>
      <c r="B55" s="1"/>
      <c r="C55" s="1"/>
      <c r="D55" s="1"/>
      <c r="E55" s="1"/>
      <c r="F55" s="1"/>
      <c r="G55" s="23"/>
      <c r="H55" s="23"/>
      <c r="I55" s="23"/>
      <c r="J55" s="23"/>
      <c r="K55" s="23"/>
      <c r="L55" s="2"/>
      <c r="M55" s="1"/>
      <c r="N55" s="1"/>
      <c r="Q55" s="1"/>
      <c r="R55" s="1"/>
      <c r="S55" s="13"/>
      <c r="T55" s="13"/>
      <c r="U55" s="1"/>
    </row>
    <row r="56" spans="1:21" x14ac:dyDescent="0.35">
      <c r="A56" s="1"/>
      <c r="B56" s="1"/>
      <c r="C56" s="1"/>
      <c r="D56" s="1"/>
      <c r="E56" s="1"/>
      <c r="F56" s="1"/>
      <c r="G56" s="6"/>
      <c r="H56" s="6"/>
      <c r="I56" s="7"/>
      <c r="J56" s="7"/>
      <c r="K56" s="7"/>
      <c r="L56" s="7"/>
      <c r="M56" s="1"/>
      <c r="N56" s="1"/>
      <c r="Q56" s="1"/>
      <c r="R56" s="1"/>
      <c r="S56" s="14"/>
      <c r="T56" s="14"/>
      <c r="U56" s="1"/>
    </row>
    <row r="57" spans="1:21" ht="14.45" x14ac:dyDescent="0.35">
      <c r="A57" s="1"/>
      <c r="B57" s="1"/>
      <c r="C57" s="1"/>
      <c r="D57" s="1"/>
      <c r="E57" s="1"/>
      <c r="F57" s="1"/>
      <c r="G57" s="1"/>
      <c r="H57" s="1"/>
      <c r="I57" s="2"/>
      <c r="J57" s="2"/>
      <c r="K57" s="2"/>
      <c r="L57" s="2"/>
      <c r="M57" s="1"/>
      <c r="N57" s="1"/>
      <c r="Q57" s="1"/>
      <c r="R57" s="1"/>
      <c r="S57" s="13"/>
      <c r="T57" s="13"/>
      <c r="U57" s="1"/>
    </row>
  </sheetData>
  <mergeCells count="219">
    <mergeCell ref="O42:R42"/>
    <mergeCell ref="O43:R43"/>
    <mergeCell ref="Q13:R13"/>
    <mergeCell ref="Q12:R12"/>
    <mergeCell ref="Q11:R11"/>
    <mergeCell ref="Q10:R10"/>
    <mergeCell ref="Q9:R9"/>
    <mergeCell ref="Q22:R22"/>
    <mergeCell ref="Q21:R21"/>
    <mergeCell ref="Q20:R20"/>
    <mergeCell ref="Q19:R19"/>
    <mergeCell ref="Q18:R18"/>
    <mergeCell ref="Q17:R17"/>
    <mergeCell ref="Q16:R16"/>
    <mergeCell ref="Q15:R15"/>
    <mergeCell ref="Q14:R14"/>
    <mergeCell ref="Q31:R31"/>
    <mergeCell ref="Q30:R30"/>
    <mergeCell ref="Q29:R29"/>
    <mergeCell ref="Q28:R28"/>
    <mergeCell ref="Q27:R27"/>
    <mergeCell ref="Q26:R26"/>
    <mergeCell ref="Q25:R25"/>
    <mergeCell ref="Q24:R24"/>
    <mergeCell ref="Q23:R23"/>
    <mergeCell ref="A5:R5"/>
    <mergeCell ref="A6:R6"/>
    <mergeCell ref="A7:R7"/>
    <mergeCell ref="A8:L8"/>
    <mergeCell ref="M8:P8"/>
    <mergeCell ref="Q8:R8"/>
    <mergeCell ref="Q36:R36"/>
    <mergeCell ref="A11:B11"/>
    <mergeCell ref="I11:L11"/>
    <mergeCell ref="M11:N11"/>
    <mergeCell ref="O11:P11"/>
    <mergeCell ref="A10:B10"/>
    <mergeCell ref="C10:E15"/>
    <mergeCell ref="F10:H15"/>
    <mergeCell ref="I10:L10"/>
    <mergeCell ref="M10:N10"/>
    <mergeCell ref="O10:P10"/>
    <mergeCell ref="A9:B9"/>
    <mergeCell ref="C9:E9"/>
    <mergeCell ref="F9:H9"/>
    <mergeCell ref="I9:L9"/>
    <mergeCell ref="M9:N9"/>
    <mergeCell ref="O9:P9"/>
    <mergeCell ref="A13:B13"/>
    <mergeCell ref="I13:L13"/>
    <mergeCell ref="M13:N13"/>
    <mergeCell ref="O13:P13"/>
    <mergeCell ref="A12:B12"/>
    <mergeCell ref="I12:L12"/>
    <mergeCell ref="M12:N12"/>
    <mergeCell ref="O12:P12"/>
    <mergeCell ref="A15:B15"/>
    <mergeCell ref="I15:L15"/>
    <mergeCell ref="M15:N15"/>
    <mergeCell ref="O15:P15"/>
    <mergeCell ref="A14:B14"/>
    <mergeCell ref="I14:L14"/>
    <mergeCell ref="M14:N14"/>
    <mergeCell ref="O14:P14"/>
    <mergeCell ref="A17:B17"/>
    <mergeCell ref="I17:L17"/>
    <mergeCell ref="M17:N17"/>
    <mergeCell ref="O17:P17"/>
    <mergeCell ref="A16:B16"/>
    <mergeCell ref="C16:E19"/>
    <mergeCell ref="F16:H19"/>
    <mergeCell ref="I16:L16"/>
    <mergeCell ref="M16:N16"/>
    <mergeCell ref="O16:P16"/>
    <mergeCell ref="A18:B18"/>
    <mergeCell ref="I18:L18"/>
    <mergeCell ref="M18:N18"/>
    <mergeCell ref="O18:P18"/>
    <mergeCell ref="M22:N22"/>
    <mergeCell ref="O22:P22"/>
    <mergeCell ref="A19:B19"/>
    <mergeCell ref="I19:L19"/>
    <mergeCell ref="M19:N19"/>
    <mergeCell ref="O19:P19"/>
    <mergeCell ref="A23:B23"/>
    <mergeCell ref="I23:L23"/>
    <mergeCell ref="M23:N23"/>
    <mergeCell ref="O23:P23"/>
    <mergeCell ref="A21:B21"/>
    <mergeCell ref="I21:L21"/>
    <mergeCell ref="M21:N21"/>
    <mergeCell ref="O21:P21"/>
    <mergeCell ref="A20:B20"/>
    <mergeCell ref="C20:E27"/>
    <mergeCell ref="F20:H27"/>
    <mergeCell ref="I20:L20"/>
    <mergeCell ref="M20:N20"/>
    <mergeCell ref="O20:P20"/>
    <mergeCell ref="A22:B22"/>
    <mergeCell ref="I22:L22"/>
    <mergeCell ref="A25:B25"/>
    <mergeCell ref="I25:L25"/>
    <mergeCell ref="M25:N25"/>
    <mergeCell ref="O25:P25"/>
    <mergeCell ref="A24:B24"/>
    <mergeCell ref="I24:L24"/>
    <mergeCell ref="M24:N24"/>
    <mergeCell ref="O24:P24"/>
    <mergeCell ref="M30:N30"/>
    <mergeCell ref="O30:P30"/>
    <mergeCell ref="A27:B27"/>
    <mergeCell ref="I27:L27"/>
    <mergeCell ref="M27:N27"/>
    <mergeCell ref="O27:P27"/>
    <mergeCell ref="A26:B26"/>
    <mergeCell ref="I26:L26"/>
    <mergeCell ref="M26:N26"/>
    <mergeCell ref="O26:P26"/>
    <mergeCell ref="A31:B31"/>
    <mergeCell ref="I31:L31"/>
    <mergeCell ref="M31:N31"/>
    <mergeCell ref="O31:P31"/>
    <mergeCell ref="A29:B29"/>
    <mergeCell ref="I29:L29"/>
    <mergeCell ref="M29:N29"/>
    <mergeCell ref="O29:P29"/>
    <mergeCell ref="A28:B28"/>
    <mergeCell ref="C28:E31"/>
    <mergeCell ref="F28:H31"/>
    <mergeCell ref="I28:L28"/>
    <mergeCell ref="M28:N28"/>
    <mergeCell ref="O28:P28"/>
    <mergeCell ref="A30:B30"/>
    <mergeCell ref="I30:L30"/>
    <mergeCell ref="Q34:R34"/>
    <mergeCell ref="Q33:R33"/>
    <mergeCell ref="Q32:R32"/>
    <mergeCell ref="A35:B35"/>
    <mergeCell ref="C35:E36"/>
    <mergeCell ref="F35:H36"/>
    <mergeCell ref="I35:L35"/>
    <mergeCell ref="M35:N35"/>
    <mergeCell ref="O35:P35"/>
    <mergeCell ref="Q35:R35"/>
    <mergeCell ref="A33:B33"/>
    <mergeCell ref="I33:L33"/>
    <mergeCell ref="M33:N33"/>
    <mergeCell ref="O33:P33"/>
    <mergeCell ref="A32:B32"/>
    <mergeCell ref="C32:E34"/>
    <mergeCell ref="F32:H34"/>
    <mergeCell ref="I32:L32"/>
    <mergeCell ref="M32:N32"/>
    <mergeCell ref="O32:P32"/>
    <mergeCell ref="A34:B34"/>
    <mergeCell ref="I34:L34"/>
    <mergeCell ref="M34:N34"/>
    <mergeCell ref="O34:P34"/>
    <mergeCell ref="A37:P37"/>
    <mergeCell ref="G39:K39"/>
    <mergeCell ref="L39:M39"/>
    <mergeCell ref="G40:K40"/>
    <mergeCell ref="L40:M40"/>
    <mergeCell ref="A36:B36"/>
    <mergeCell ref="I36:L36"/>
    <mergeCell ref="M36:N36"/>
    <mergeCell ref="O36:P36"/>
    <mergeCell ref="G44:K44"/>
    <mergeCell ref="L44:M44"/>
    <mergeCell ref="G46:K46"/>
    <mergeCell ref="L46:M46"/>
    <mergeCell ref="G47:K47"/>
    <mergeCell ref="L47:M47"/>
    <mergeCell ref="G41:K41"/>
    <mergeCell ref="L41:M41"/>
    <mergeCell ref="G42:K42"/>
    <mergeCell ref="L42:M42"/>
    <mergeCell ref="G43:K43"/>
    <mergeCell ref="L43:M43"/>
    <mergeCell ref="G51:K51"/>
    <mergeCell ref="L51:M51"/>
    <mergeCell ref="P51:R51"/>
    <mergeCell ref="G55:K55"/>
    <mergeCell ref="P45:Q45"/>
    <mergeCell ref="P46:Q46"/>
    <mergeCell ref="G48:K48"/>
    <mergeCell ref="L48:M48"/>
    <mergeCell ref="G49:K49"/>
    <mergeCell ref="L49:M49"/>
    <mergeCell ref="G50:K50"/>
    <mergeCell ref="L50:M50"/>
    <mergeCell ref="S36:T36"/>
    <mergeCell ref="S27:T27"/>
    <mergeCell ref="S28:T28"/>
    <mergeCell ref="S29:T29"/>
    <mergeCell ref="S30:T30"/>
    <mergeCell ref="S31:T31"/>
    <mergeCell ref="S32:T32"/>
    <mergeCell ref="S33:T33"/>
    <mergeCell ref="S34:T34"/>
    <mergeCell ref="S35:T35"/>
    <mergeCell ref="S18:T18"/>
    <mergeCell ref="S19:T19"/>
    <mergeCell ref="S20:T20"/>
    <mergeCell ref="S21:T21"/>
    <mergeCell ref="S22:T22"/>
    <mergeCell ref="S23:T23"/>
    <mergeCell ref="S24:T24"/>
    <mergeCell ref="S25:T25"/>
    <mergeCell ref="S26:T26"/>
    <mergeCell ref="S9:T9"/>
    <mergeCell ref="S10:T10"/>
    <mergeCell ref="S11:T11"/>
    <mergeCell ref="S12:T12"/>
    <mergeCell ref="S13:T13"/>
    <mergeCell ref="S14:T14"/>
    <mergeCell ref="S15:T15"/>
    <mergeCell ref="S16:T16"/>
    <mergeCell ref="S17:T17"/>
  </mergeCells>
  <pageMargins left="0.7" right="0.7" top="0.75" bottom="0.75" header="0.3" footer="0.3"/>
  <pageSetup paperSize="9" scale="4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Fernandez Fernandez</dc:creator>
  <cp:lastModifiedBy>Patricia Carolina Cueto Stefani</cp:lastModifiedBy>
  <dcterms:created xsi:type="dcterms:W3CDTF">2023-07-03T18:24:36Z</dcterms:created>
  <dcterms:modified xsi:type="dcterms:W3CDTF">2023-10-09T20:10:01Z</dcterms:modified>
</cp:coreProperties>
</file>