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0370" yWindow="-120" windowWidth="21840" windowHeight="13140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  <c r="X29" i="1" s="1"/>
  <c r="W24" i="1"/>
  <c r="X24" i="1" s="1"/>
  <c r="X12" i="1"/>
  <c r="X13" i="1"/>
  <c r="X14" i="1"/>
  <c r="X15" i="1"/>
  <c r="X16" i="1"/>
  <c r="X19" i="1"/>
  <c r="X20" i="1"/>
  <c r="X21" i="1"/>
  <c r="X22" i="1"/>
  <c r="X25" i="1"/>
  <c r="X26" i="1"/>
  <c r="X27" i="1"/>
  <c r="X28" i="1"/>
  <c r="X11" i="1"/>
</calcChain>
</file>

<file path=xl/sharedStrings.xml><?xml version="1.0" encoding="utf-8"?>
<sst xmlns="http://schemas.openxmlformats.org/spreadsheetml/2006/main" count="171" uniqueCount="89">
  <si>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</si>
  <si>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</si>
  <si>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</si>
  <si>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</si>
  <si>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</si>
  <si>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</si>
  <si>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</si>
  <si>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</si>
  <si>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</si>
  <si>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</si>
  <si>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</si>
  <si>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</si>
  <si>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</si>
  <si>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</si>
  <si>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</si>
  <si>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</si>
  <si>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</si>
  <si>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</si>
  <si>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</si>
  <si>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</si>
  <si>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</si>
  <si>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</si>
  <si>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</si>
  <si>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</si>
  <si>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</si>
  <si>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</si>
  <si>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</si>
  <si>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</si>
  <si>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</si>
  <si>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</si>
  <si>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</si>
  <si>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</si>
  <si>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</si>
  <si>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</si>
  <si>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</si>
  <si>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</si>
  <si>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</si>
  <si>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</si>
  <si>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</si>
  <si>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</si>
  <si>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</si>
  <si>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</si>
  <si>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</si>
  <si>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</si>
  <si>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</si>
  <si>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</si>
  <si>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</si>
  <si>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</si>
  <si>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</si>
  <si>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</si>
  <si>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</si>
  <si>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</si>
  <si>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</si>
  <si>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</si>
  <si>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</si>
  <si>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</si>
  <si>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</si>
  <si>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</si>
  <si>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</si>
  <si>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</si>
  <si>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</si>
  <si>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</si>
  <si>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</si>
  <si>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</si>
  <si>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</si>
  <si>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</si>
  <si>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</si>
  <si>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</si>
  <si>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</si>
  <si>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</si>
  <si>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</si>
  <si>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</si>
  <si>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</si>
  <si>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</si>
  <si>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</si>
  <si>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</si>
  <si>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</si>
  <si>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</si>
  <si>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</si>
  <si>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PRY-DINA-005-2023 CNS – Adquisición e Instalación de un Radar DOPPLER Meteorológico Aeronáutico para la región del CIBAO.</t>
  </si>
  <si>
    <t>PM-DINA-002-2021 ATM - Adquisición e instalación del sistema de consulta de datos para
dependencias de control de tránsito aéreo</t>
  </si>
  <si>
    <t>Adquirir un ambiente de servidores que garanticen la continuidad de los servicios y la seguridad de la información ante una situación de desastre.</t>
  </si>
  <si>
    <t>Sustitución del Sistema Doppler para mejorar la de la red de meteorología de la Navegación Aérea al servicio de la Región de Información de Vuelo (FIR).</t>
  </si>
  <si>
    <t>Instalación de un sistema Doppler Meteorológico a ser instalado en el Aeropuerto Internacional Gregorio Luperon de Puerto Plata (MDPP).</t>
  </si>
  <si>
    <t xml:space="preserve">Adquisición de Servidores. </t>
  </si>
  <si>
    <t>PRY-DTIC-003-2021 Proyecto BPMN</t>
  </si>
  <si>
    <t>Capacitación e Implementación del Business Process Model and Notation en la institución.</t>
  </si>
  <si>
    <t>Cronograma de implementación de proyectos y planes de mejora de Junio 2023</t>
  </si>
  <si>
    <t>Seguimiento a Junio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</si>
</sst>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showGridLines="0" tabSelected="1" topLeftCell="K28" zoomScale="55" zoomScaleNormal="55" zoomScaleSheetLayoutView="50" workbookViewId="0">
      <selection activeCell="U39" sqref="U39"/>
    </sheetView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6" t="s">
        <v>18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"/>
      <c r="T4" s="6"/>
      <c r="U4" s="6"/>
      <c r="V4" s="6"/>
      <c r="W4" s="6"/>
      <c r="X4" s="8" t="s">
        <v>0</v>
      </c>
    </row>
    <row r="5" spans="2:24" ht="23.25" x14ac:dyDescent="0.35">
      <c r="E5" s="6" t="s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6"/>
      <c r="U5" s="6"/>
      <c r="V5" s="6"/>
      <c r="W5" s="6"/>
      <c r="X5" s="8" t="s">
        <v>2</v>
      </c>
    </row>
    <row r="6" spans="2:24" ht="23.25" x14ac:dyDescent="0.35">
      <c r="E6" s="6" t="s">
        <v>87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2"/>
      <c r="T6" s="6"/>
      <c r="V6" s="6"/>
      <c r="W6" s="6"/>
      <c r="X6" s="8" t="s">
        <v>88</v>
      </c>
    </row>
    <row r="7" spans="2:24" ht="23.25" x14ac:dyDescent="0.35">
      <c r="E7" s="6" t="s">
        <v>16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6"/>
      <c r="U7" s="8"/>
      <c r="V7" s="8"/>
      <c r="W7" s="8"/>
      <c r="X7" s="8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36" t="s">
        <v>3</v>
      </c>
      <c r="C9" s="37"/>
      <c r="D9" s="37"/>
      <c r="E9" s="39"/>
      <c r="F9" s="43" t="s">
        <v>4</v>
      </c>
      <c r="G9" s="37"/>
      <c r="H9" s="39"/>
      <c r="I9" s="43" t="s">
        <v>5</v>
      </c>
      <c r="J9" s="37"/>
      <c r="K9" s="37"/>
      <c r="L9" s="37" t="s">
        <v>6</v>
      </c>
      <c r="M9" s="37"/>
      <c r="N9" s="39"/>
      <c r="O9" s="43" t="s">
        <v>7</v>
      </c>
      <c r="P9" s="37"/>
      <c r="Q9" s="39"/>
      <c r="R9" s="43" t="s">
        <v>8</v>
      </c>
      <c r="S9" s="37"/>
      <c r="T9" s="38"/>
      <c r="U9" s="36" t="s">
        <v>9</v>
      </c>
      <c r="V9" s="37"/>
      <c r="W9" s="37"/>
      <c r="X9" s="38"/>
    </row>
    <row r="10" spans="2:24" ht="35.25" customHeight="1" x14ac:dyDescent="0.25">
      <c r="B10" s="40"/>
      <c r="C10" s="41"/>
      <c r="D10" s="41"/>
      <c r="E10" s="42"/>
      <c r="F10" s="44"/>
      <c r="G10" s="41"/>
      <c r="H10" s="42"/>
      <c r="I10" s="44"/>
      <c r="J10" s="41"/>
      <c r="K10" s="41"/>
      <c r="L10" s="41"/>
      <c r="M10" s="41"/>
      <c r="N10" s="42"/>
      <c r="O10" s="44"/>
      <c r="P10" s="41"/>
      <c r="Q10" s="42"/>
      <c r="R10" s="44"/>
      <c r="S10" s="41"/>
      <c r="T10" s="41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13" t="s">
        <v>28</v>
      </c>
      <c r="C11" s="14"/>
      <c r="D11" s="14"/>
      <c r="E11" s="15"/>
      <c r="F11" s="16" t="s">
        <v>29</v>
      </c>
      <c r="G11" s="17"/>
      <c r="H11" s="18"/>
      <c r="I11" s="25" t="s">
        <v>21</v>
      </c>
      <c r="J11" s="26"/>
      <c r="K11" s="27"/>
      <c r="L11" s="20" t="s">
        <v>15</v>
      </c>
      <c r="M11" s="21"/>
      <c r="N11" s="22"/>
      <c r="O11" s="33" t="s">
        <v>30</v>
      </c>
      <c r="P11" s="34"/>
      <c r="Q11" s="35"/>
      <c r="R11" s="33" t="s">
        <v>31</v>
      </c>
      <c r="S11" s="34"/>
      <c r="T11" s="35"/>
      <c r="U11" s="9">
        <v>15000000</v>
      </c>
      <c r="V11" s="10" t="s">
        <v>14</v>
      </c>
      <c r="W11" s="11">
        <v>8000000</v>
      </c>
      <c r="X11" s="9">
        <f t="shared" ref="X11:X29" si="0">U11-W11</f>
        <v>7000000</v>
      </c>
    </row>
    <row r="12" spans="2:24" ht="232.5" customHeight="1" x14ac:dyDescent="0.25">
      <c r="B12" s="13" t="s">
        <v>28</v>
      </c>
      <c r="C12" s="14"/>
      <c r="D12" s="14"/>
      <c r="E12" s="15"/>
      <c r="F12" s="16" t="s">
        <v>29</v>
      </c>
      <c r="G12" s="17" t="s">
        <v>19</v>
      </c>
      <c r="H12" s="18"/>
      <c r="I12" s="25" t="s">
        <v>19</v>
      </c>
      <c r="J12" s="26"/>
      <c r="K12" s="27"/>
      <c r="L12" s="20" t="s">
        <v>32</v>
      </c>
      <c r="M12" s="21"/>
      <c r="N12" s="22"/>
      <c r="O12" s="33" t="s">
        <v>33</v>
      </c>
      <c r="P12" s="34"/>
      <c r="Q12" s="35"/>
      <c r="R12" s="33" t="s">
        <v>34</v>
      </c>
      <c r="S12" s="34"/>
      <c r="T12" s="35"/>
      <c r="U12" s="9">
        <v>7500000</v>
      </c>
      <c r="V12" s="10" t="s">
        <v>14</v>
      </c>
      <c r="W12" s="11">
        <v>0</v>
      </c>
      <c r="X12" s="9">
        <f t="shared" si="0"/>
        <v>7500000</v>
      </c>
    </row>
    <row r="13" spans="2:24" ht="232.5" customHeight="1" x14ac:dyDescent="0.25">
      <c r="B13" s="13" t="s">
        <v>28</v>
      </c>
      <c r="C13" s="14"/>
      <c r="D13" s="14"/>
      <c r="E13" s="15"/>
      <c r="F13" s="16" t="s">
        <v>29</v>
      </c>
      <c r="G13" s="17" t="s">
        <v>19</v>
      </c>
      <c r="H13" s="18"/>
      <c r="I13" s="25" t="s">
        <v>20</v>
      </c>
      <c r="J13" s="26"/>
      <c r="K13" s="27"/>
      <c r="L13" s="20" t="s">
        <v>35</v>
      </c>
      <c r="M13" s="21"/>
      <c r="N13" s="22"/>
      <c r="O13" s="33" t="s">
        <v>36</v>
      </c>
      <c r="P13" s="34"/>
      <c r="Q13" s="35"/>
      <c r="R13" s="33" t="s">
        <v>37</v>
      </c>
      <c r="S13" s="34"/>
      <c r="T13" s="35"/>
      <c r="U13" s="9">
        <v>120000000</v>
      </c>
      <c r="V13" s="10" t="s">
        <v>14</v>
      </c>
      <c r="W13" s="11">
        <v>0</v>
      </c>
      <c r="X13" s="9">
        <f t="shared" si="0"/>
        <v>120000000</v>
      </c>
    </row>
    <row r="14" spans="2:24" ht="232.5" customHeight="1" x14ac:dyDescent="0.25">
      <c r="B14" s="13" t="s">
        <v>28</v>
      </c>
      <c r="C14" s="14"/>
      <c r="D14" s="14"/>
      <c r="E14" s="15"/>
      <c r="F14" s="16" t="s">
        <v>29</v>
      </c>
      <c r="G14" s="17" t="s">
        <v>19</v>
      </c>
      <c r="H14" s="18"/>
      <c r="I14" s="25" t="s">
        <v>21</v>
      </c>
      <c r="J14" s="26"/>
      <c r="K14" s="27"/>
      <c r="L14" s="20" t="s">
        <v>38</v>
      </c>
      <c r="M14" s="21"/>
      <c r="N14" s="22"/>
      <c r="O14" s="33" t="s">
        <v>39</v>
      </c>
      <c r="P14" s="34"/>
      <c r="Q14" s="35"/>
      <c r="R14" s="33" t="s">
        <v>40</v>
      </c>
      <c r="S14" s="34"/>
      <c r="T14" s="35"/>
      <c r="U14" s="9">
        <v>230000000</v>
      </c>
      <c r="V14" s="10" t="s">
        <v>14</v>
      </c>
      <c r="W14" s="11">
        <v>0</v>
      </c>
      <c r="X14" s="9">
        <f t="shared" si="0"/>
        <v>230000000</v>
      </c>
    </row>
    <row r="15" spans="2:24" ht="232.5" customHeight="1" x14ac:dyDescent="0.25">
      <c r="B15" s="13" t="s">
        <v>28</v>
      </c>
      <c r="C15" s="14"/>
      <c r="D15" s="14"/>
      <c r="E15" s="15"/>
      <c r="F15" s="16" t="s">
        <v>29</v>
      </c>
      <c r="G15" s="17" t="s">
        <v>19</v>
      </c>
      <c r="H15" s="18"/>
      <c r="I15" s="25" t="s">
        <v>21</v>
      </c>
      <c r="J15" s="26"/>
      <c r="K15" s="27"/>
      <c r="L15" s="20" t="s">
        <v>41</v>
      </c>
      <c r="M15" s="21"/>
      <c r="N15" s="22"/>
      <c r="O15" s="33" t="s">
        <v>42</v>
      </c>
      <c r="P15" s="34"/>
      <c r="Q15" s="35"/>
      <c r="R15" s="33" t="s">
        <v>43</v>
      </c>
      <c r="S15" s="34"/>
      <c r="T15" s="35"/>
      <c r="U15" s="9">
        <v>290000000</v>
      </c>
      <c r="V15" s="10" t="s">
        <v>14</v>
      </c>
      <c r="W15" s="11">
        <v>0</v>
      </c>
      <c r="X15" s="9">
        <f t="shared" si="0"/>
        <v>290000000</v>
      </c>
    </row>
    <row r="16" spans="2:24" ht="232.5" customHeight="1" x14ac:dyDescent="0.25">
      <c r="B16" s="13" t="s">
        <v>28</v>
      </c>
      <c r="C16" s="14"/>
      <c r="D16" s="14"/>
      <c r="E16" s="15"/>
      <c r="F16" s="16" t="s">
        <v>29</v>
      </c>
      <c r="G16" s="17" t="s">
        <v>19</v>
      </c>
      <c r="H16" s="18"/>
      <c r="I16" s="25" t="s">
        <v>21</v>
      </c>
      <c r="J16" s="26"/>
      <c r="K16" s="27"/>
      <c r="L16" s="20" t="s">
        <v>44</v>
      </c>
      <c r="M16" s="21"/>
      <c r="N16" s="22"/>
      <c r="O16" s="33" t="s">
        <v>45</v>
      </c>
      <c r="P16" s="34"/>
      <c r="Q16" s="35"/>
      <c r="R16" s="33" t="s">
        <v>46</v>
      </c>
      <c r="S16" s="34"/>
      <c r="T16" s="35"/>
      <c r="U16" s="9">
        <v>132000000</v>
      </c>
      <c r="V16" s="10" t="s">
        <v>14</v>
      </c>
      <c r="W16" s="11">
        <v>57750000</v>
      </c>
      <c r="X16" s="9">
        <f t="shared" si="0"/>
        <v>74250000</v>
      </c>
    </row>
    <row r="17" spans="2:24" ht="232.5" customHeight="1" x14ac:dyDescent="0.25">
      <c r="B17" s="13" t="s">
        <v>28</v>
      </c>
      <c r="C17" s="14"/>
      <c r="D17" s="14"/>
      <c r="E17" s="15"/>
      <c r="F17" s="16" t="s">
        <v>29</v>
      </c>
      <c r="G17" s="17" t="s">
        <v>19</v>
      </c>
      <c r="H17" s="18"/>
      <c r="I17" s="25" t="s">
        <v>21</v>
      </c>
      <c r="J17" s="26"/>
      <c r="K17" s="27"/>
      <c r="L17" s="20" t="s">
        <v>79</v>
      </c>
      <c r="M17" s="21"/>
      <c r="N17" s="22"/>
      <c r="O17" s="23" t="s">
        <v>83</v>
      </c>
      <c r="P17" s="23"/>
      <c r="Q17" s="23"/>
      <c r="R17" s="23" t="s">
        <v>82</v>
      </c>
      <c r="S17" s="23"/>
      <c r="T17" s="24"/>
      <c r="U17" s="9">
        <v>250000000</v>
      </c>
      <c r="V17" s="10" t="s">
        <v>14</v>
      </c>
      <c r="W17" s="11"/>
      <c r="X17" s="9"/>
    </row>
    <row r="18" spans="2:24" ht="232.5" customHeight="1" thickBot="1" x14ac:dyDescent="0.3">
      <c r="B18" s="13" t="s">
        <v>28</v>
      </c>
      <c r="C18" s="14"/>
      <c r="D18" s="14"/>
      <c r="E18" s="15"/>
      <c r="F18" s="16" t="s">
        <v>29</v>
      </c>
      <c r="G18" s="17" t="s">
        <v>19</v>
      </c>
      <c r="H18" s="18"/>
      <c r="I18" s="25" t="s">
        <v>21</v>
      </c>
      <c r="J18" s="26"/>
      <c r="K18" s="27"/>
      <c r="L18" s="28" t="s">
        <v>80</v>
      </c>
      <c r="M18" s="29"/>
      <c r="N18" s="30"/>
      <c r="O18" s="31" t="s">
        <v>81</v>
      </c>
      <c r="P18" s="31"/>
      <c r="Q18" s="31"/>
      <c r="R18" s="31" t="s">
        <v>84</v>
      </c>
      <c r="S18" s="31"/>
      <c r="T18" s="32"/>
      <c r="U18" s="9">
        <v>140000000</v>
      </c>
      <c r="V18" s="10" t="s">
        <v>14</v>
      </c>
      <c r="W18" s="11"/>
      <c r="X18" s="9"/>
    </row>
    <row r="19" spans="2:24" ht="232.5" customHeight="1" x14ac:dyDescent="0.25">
      <c r="B19" s="13" t="s">
        <v>28</v>
      </c>
      <c r="C19" s="14"/>
      <c r="D19" s="14"/>
      <c r="E19" s="15"/>
      <c r="F19" s="16" t="s">
        <v>47</v>
      </c>
      <c r="G19" s="17" t="s">
        <v>22</v>
      </c>
      <c r="H19" s="18"/>
      <c r="I19" s="25" t="s">
        <v>22</v>
      </c>
      <c r="J19" s="26"/>
      <c r="K19" s="27"/>
      <c r="L19" s="20" t="s">
        <v>48</v>
      </c>
      <c r="M19" s="21"/>
      <c r="N19" s="22"/>
      <c r="O19" s="33" t="s">
        <v>49</v>
      </c>
      <c r="P19" s="34"/>
      <c r="Q19" s="35"/>
      <c r="R19" s="33" t="s">
        <v>50</v>
      </c>
      <c r="S19" s="34"/>
      <c r="T19" s="35"/>
      <c r="U19" s="9">
        <v>13860000</v>
      </c>
      <c r="V19" s="10" t="s">
        <v>14</v>
      </c>
      <c r="W19" s="11">
        <v>0</v>
      </c>
      <c r="X19" s="9">
        <f t="shared" si="0"/>
        <v>13860000</v>
      </c>
    </row>
    <row r="20" spans="2:24" ht="232.5" customHeight="1" x14ac:dyDescent="0.25">
      <c r="B20" s="13" t="s">
        <v>28</v>
      </c>
      <c r="C20" s="14"/>
      <c r="D20" s="14"/>
      <c r="E20" s="15"/>
      <c r="F20" s="16" t="s">
        <v>47</v>
      </c>
      <c r="G20" s="17" t="s">
        <v>23</v>
      </c>
      <c r="H20" s="18"/>
      <c r="I20" s="25" t="s">
        <v>23</v>
      </c>
      <c r="J20" s="26"/>
      <c r="K20" s="27"/>
      <c r="L20" s="20" t="s">
        <v>51</v>
      </c>
      <c r="M20" s="21"/>
      <c r="N20" s="22"/>
      <c r="O20" s="33" t="s">
        <v>52</v>
      </c>
      <c r="P20" s="34"/>
      <c r="Q20" s="35"/>
      <c r="R20" s="33" t="s">
        <v>53</v>
      </c>
      <c r="S20" s="34"/>
      <c r="T20" s="35"/>
      <c r="U20" s="9">
        <v>31625000</v>
      </c>
      <c r="V20" s="10" t="s">
        <v>14</v>
      </c>
      <c r="W20" s="11">
        <v>0</v>
      </c>
      <c r="X20" s="9">
        <f t="shared" si="0"/>
        <v>31625000</v>
      </c>
    </row>
    <row r="21" spans="2:24" ht="232.5" customHeight="1" x14ac:dyDescent="0.25">
      <c r="B21" s="13" t="s">
        <v>28</v>
      </c>
      <c r="C21" s="14"/>
      <c r="D21" s="14"/>
      <c r="E21" s="15"/>
      <c r="F21" s="16" t="s">
        <v>54</v>
      </c>
      <c r="G21" s="17" t="s">
        <v>23</v>
      </c>
      <c r="H21" s="18"/>
      <c r="I21" s="25" t="s">
        <v>23</v>
      </c>
      <c r="J21" s="26"/>
      <c r="K21" s="27"/>
      <c r="L21" s="20" t="s">
        <v>55</v>
      </c>
      <c r="M21" s="21"/>
      <c r="N21" s="22"/>
      <c r="O21" s="33" t="s">
        <v>56</v>
      </c>
      <c r="P21" s="34"/>
      <c r="Q21" s="35"/>
      <c r="R21" s="33" t="s">
        <v>53</v>
      </c>
      <c r="S21" s="34"/>
      <c r="T21" s="35"/>
      <c r="U21" s="9">
        <v>1928200</v>
      </c>
      <c r="V21" s="10" t="s">
        <v>14</v>
      </c>
      <c r="W21" s="11">
        <v>0</v>
      </c>
      <c r="X21" s="9">
        <f t="shared" si="0"/>
        <v>1928200</v>
      </c>
    </row>
    <row r="22" spans="2:24" ht="232.5" customHeight="1" x14ac:dyDescent="0.25">
      <c r="B22" s="13" t="s">
        <v>28</v>
      </c>
      <c r="C22" s="14"/>
      <c r="D22" s="14"/>
      <c r="E22" s="15"/>
      <c r="F22" s="16" t="s">
        <v>54</v>
      </c>
      <c r="G22" s="17" t="s">
        <v>23</v>
      </c>
      <c r="H22" s="18"/>
      <c r="I22" s="25" t="s">
        <v>24</v>
      </c>
      <c r="J22" s="26"/>
      <c r="K22" s="27"/>
      <c r="L22" s="20" t="s">
        <v>57</v>
      </c>
      <c r="M22" s="21"/>
      <c r="N22" s="22"/>
      <c r="O22" s="33" t="s">
        <v>58</v>
      </c>
      <c r="P22" s="34"/>
      <c r="Q22" s="35"/>
      <c r="R22" s="33" t="s">
        <v>59</v>
      </c>
      <c r="S22" s="34"/>
      <c r="T22" s="35"/>
      <c r="U22" s="9">
        <v>12000000</v>
      </c>
      <c r="V22" s="10" t="s">
        <v>14</v>
      </c>
      <c r="W22" s="11">
        <v>0</v>
      </c>
      <c r="X22" s="9">
        <f t="shared" si="0"/>
        <v>12000000</v>
      </c>
    </row>
    <row r="23" spans="2:24" ht="232.5" customHeight="1" x14ac:dyDescent="0.25">
      <c r="B23" s="13" t="s">
        <v>28</v>
      </c>
      <c r="C23" s="14"/>
      <c r="D23" s="14"/>
      <c r="E23" s="15"/>
      <c r="F23" s="16" t="s">
        <v>54</v>
      </c>
      <c r="G23" s="17" t="s">
        <v>23</v>
      </c>
      <c r="H23" s="18"/>
      <c r="I23" s="19" t="s">
        <v>23</v>
      </c>
      <c r="J23" s="19"/>
      <c r="K23" s="19"/>
      <c r="L23" s="20" t="s">
        <v>85</v>
      </c>
      <c r="M23" s="21"/>
      <c r="N23" s="22"/>
      <c r="O23" s="23" t="s">
        <v>86</v>
      </c>
      <c r="P23" s="23"/>
      <c r="Q23" s="23"/>
      <c r="R23" s="23" t="s">
        <v>53</v>
      </c>
      <c r="S23" s="23"/>
      <c r="T23" s="24"/>
      <c r="U23" s="9">
        <v>20000000</v>
      </c>
      <c r="V23" s="10" t="s">
        <v>14</v>
      </c>
      <c r="W23" s="11"/>
      <c r="X23" s="9"/>
    </row>
    <row r="24" spans="2:24" ht="232.5" customHeight="1" x14ac:dyDescent="0.25">
      <c r="B24" s="13" t="s">
        <v>28</v>
      </c>
      <c r="C24" s="14"/>
      <c r="D24" s="14"/>
      <c r="E24" s="15"/>
      <c r="F24" s="16" t="s">
        <v>54</v>
      </c>
      <c r="G24" s="17" t="s">
        <v>23</v>
      </c>
      <c r="H24" s="18"/>
      <c r="I24" s="25" t="s">
        <v>25</v>
      </c>
      <c r="J24" s="26"/>
      <c r="K24" s="27"/>
      <c r="L24" s="20" t="s">
        <v>60</v>
      </c>
      <c r="M24" s="21"/>
      <c r="N24" s="22"/>
      <c r="O24" s="33" t="s">
        <v>61</v>
      </c>
      <c r="P24" s="34"/>
      <c r="Q24" s="35"/>
      <c r="R24" s="33" t="s">
        <v>62</v>
      </c>
      <c r="S24" s="34"/>
      <c r="T24" s="35"/>
      <c r="U24" s="9">
        <v>4000000</v>
      </c>
      <c r="V24" s="10" t="s">
        <v>14</v>
      </c>
      <c r="W24" s="11">
        <f>1359360+550000+221760+182983+7080+1700+11305+1860</f>
        <v>2336048</v>
      </c>
      <c r="X24" s="9">
        <f t="shared" si="0"/>
        <v>1663952</v>
      </c>
    </row>
    <row r="25" spans="2:24" ht="232.5" customHeight="1" x14ac:dyDescent="0.25">
      <c r="B25" s="13" t="s">
        <v>28</v>
      </c>
      <c r="C25" s="14"/>
      <c r="D25" s="14"/>
      <c r="E25" s="15"/>
      <c r="F25" s="16" t="s">
        <v>54</v>
      </c>
      <c r="G25" s="17" t="s">
        <v>23</v>
      </c>
      <c r="H25" s="18"/>
      <c r="I25" s="25" t="s">
        <v>23</v>
      </c>
      <c r="J25" s="26"/>
      <c r="K25" s="27"/>
      <c r="L25" s="20" t="s">
        <v>63</v>
      </c>
      <c r="M25" s="21"/>
      <c r="N25" s="22"/>
      <c r="O25" s="33" t="s">
        <v>64</v>
      </c>
      <c r="P25" s="34"/>
      <c r="Q25" s="35"/>
      <c r="R25" s="33" t="s">
        <v>65</v>
      </c>
      <c r="S25" s="34"/>
      <c r="T25" s="35"/>
      <c r="U25" s="9">
        <v>250000</v>
      </c>
      <c r="V25" s="10" t="s">
        <v>14</v>
      </c>
      <c r="W25" s="11">
        <v>0</v>
      </c>
      <c r="X25" s="9">
        <f t="shared" si="0"/>
        <v>250000</v>
      </c>
    </row>
    <row r="26" spans="2:24" ht="232.5" customHeight="1" x14ac:dyDescent="0.25">
      <c r="B26" s="13" t="s">
        <v>28</v>
      </c>
      <c r="C26" s="14"/>
      <c r="D26" s="14"/>
      <c r="E26" s="15"/>
      <c r="F26" s="16" t="s">
        <v>54</v>
      </c>
      <c r="G26" s="17" t="s">
        <v>23</v>
      </c>
      <c r="H26" s="18"/>
      <c r="I26" s="25" t="s">
        <v>26</v>
      </c>
      <c r="J26" s="26"/>
      <c r="K26" s="27"/>
      <c r="L26" s="20" t="s">
        <v>66</v>
      </c>
      <c r="M26" s="21"/>
      <c r="N26" s="22"/>
      <c r="O26" s="33" t="s">
        <v>67</v>
      </c>
      <c r="P26" s="34"/>
      <c r="Q26" s="35"/>
      <c r="R26" s="33" t="s">
        <v>68</v>
      </c>
      <c r="S26" s="34"/>
      <c r="T26" s="35"/>
      <c r="U26" s="9">
        <v>800000</v>
      </c>
      <c r="V26" s="10" t="s">
        <v>14</v>
      </c>
      <c r="W26" s="11">
        <v>0</v>
      </c>
      <c r="X26" s="9">
        <f t="shared" si="0"/>
        <v>800000</v>
      </c>
    </row>
    <row r="27" spans="2:24" ht="232.5" customHeight="1" x14ac:dyDescent="0.25">
      <c r="B27" s="13" t="s">
        <v>28</v>
      </c>
      <c r="C27" s="14"/>
      <c r="D27" s="14"/>
      <c r="E27" s="15"/>
      <c r="F27" s="16" t="s">
        <v>54</v>
      </c>
      <c r="G27" s="17" t="s">
        <v>23</v>
      </c>
      <c r="H27" s="18"/>
      <c r="I27" s="25" t="s">
        <v>23</v>
      </c>
      <c r="J27" s="26"/>
      <c r="K27" s="27"/>
      <c r="L27" s="20" t="s">
        <v>69</v>
      </c>
      <c r="M27" s="21"/>
      <c r="N27" s="22"/>
      <c r="O27" s="33" t="s">
        <v>70</v>
      </c>
      <c r="P27" s="34"/>
      <c r="Q27" s="35"/>
      <c r="R27" s="33" t="s">
        <v>71</v>
      </c>
      <c r="S27" s="34"/>
      <c r="T27" s="35"/>
      <c r="U27" s="9">
        <v>20000000</v>
      </c>
      <c r="V27" s="10" t="s">
        <v>14</v>
      </c>
      <c r="W27" s="9">
        <v>8059400</v>
      </c>
      <c r="X27" s="9">
        <f t="shared" si="0"/>
        <v>11940600</v>
      </c>
    </row>
    <row r="28" spans="2:24" ht="232.5" customHeight="1" x14ac:dyDescent="0.25">
      <c r="B28" s="13" t="s">
        <v>28</v>
      </c>
      <c r="C28" s="14"/>
      <c r="D28" s="14"/>
      <c r="E28" s="15"/>
      <c r="F28" s="16" t="s">
        <v>54</v>
      </c>
      <c r="G28" s="17" t="s">
        <v>23</v>
      </c>
      <c r="H28" s="18"/>
      <c r="I28" s="25" t="s">
        <v>27</v>
      </c>
      <c r="J28" s="26"/>
      <c r="K28" s="27"/>
      <c r="L28" s="20" t="s">
        <v>72</v>
      </c>
      <c r="M28" s="21"/>
      <c r="N28" s="22"/>
      <c r="O28" s="33" t="s">
        <v>73</v>
      </c>
      <c r="P28" s="34"/>
      <c r="Q28" s="35"/>
      <c r="R28" s="33" t="s">
        <v>74</v>
      </c>
      <c r="S28" s="34"/>
      <c r="T28" s="35"/>
      <c r="U28" s="9">
        <v>113450000</v>
      </c>
      <c r="V28" s="10" t="s">
        <v>14</v>
      </c>
      <c r="W28" s="11">
        <v>0</v>
      </c>
      <c r="X28" s="9">
        <f t="shared" si="0"/>
        <v>113450000</v>
      </c>
    </row>
    <row r="29" spans="2:24" ht="232.5" customHeight="1" x14ac:dyDescent="0.25">
      <c r="B29" s="13" t="s">
        <v>28</v>
      </c>
      <c r="C29" s="14"/>
      <c r="D29" s="14"/>
      <c r="E29" s="15"/>
      <c r="F29" s="16" t="s">
        <v>54</v>
      </c>
      <c r="G29" s="17" t="s">
        <v>23</v>
      </c>
      <c r="H29" s="18"/>
      <c r="I29" s="25" t="s">
        <v>27</v>
      </c>
      <c r="J29" s="26"/>
      <c r="K29" s="27"/>
      <c r="L29" s="20" t="s">
        <v>75</v>
      </c>
      <c r="M29" s="21"/>
      <c r="N29" s="22"/>
      <c r="O29" s="33" t="s">
        <v>76</v>
      </c>
      <c r="P29" s="34"/>
      <c r="Q29" s="35"/>
      <c r="R29" s="33" t="s">
        <v>77</v>
      </c>
      <c r="S29" s="34"/>
      <c r="T29" s="35"/>
      <c r="U29" s="9">
        <v>52590000</v>
      </c>
      <c r="V29" s="10" t="s">
        <v>14</v>
      </c>
      <c r="W29" s="11">
        <f>(21967679.88+16331310.81+14802515.56)</f>
        <v>53101506.25</v>
      </c>
      <c r="X29" s="9">
        <f t="shared" si="0"/>
        <v>-511506.25</v>
      </c>
    </row>
    <row r="30" spans="2:24" ht="31.9" customHeight="1" x14ac:dyDescent="0.25">
      <c r="C30" s="5"/>
      <c r="D30" s="5"/>
      <c r="E30" s="5"/>
      <c r="F30" s="5"/>
      <c r="G30" s="5"/>
      <c r="H30" s="5"/>
    </row>
    <row r="31" spans="2:24" ht="65.25" customHeight="1" x14ac:dyDescent="0.25">
      <c r="C31" s="5"/>
      <c r="D31" s="5"/>
      <c r="E31" s="5"/>
      <c r="F31" s="5"/>
      <c r="G31" s="5"/>
      <c r="H31" s="5"/>
    </row>
    <row r="32" spans="2:24" ht="48" customHeight="1" x14ac:dyDescent="0.25">
      <c r="C32" s="5"/>
      <c r="D32" s="5"/>
      <c r="E32" s="5"/>
      <c r="F32" s="5"/>
      <c r="G32" s="5"/>
      <c r="H32" s="5"/>
    </row>
    <row r="33" spans="3:20" ht="21" x14ac:dyDescent="0.25">
      <c r="C33" s="5"/>
      <c r="D33" s="5"/>
      <c r="E33" s="5"/>
      <c r="F33" s="5"/>
      <c r="G33" s="5"/>
      <c r="H33" s="5"/>
    </row>
    <row r="35" spans="3:20" ht="15.75" thickBot="1" x14ac:dyDescent="0.3">
      <c r="S35" s="4"/>
    </row>
    <row r="36" spans="3:20" ht="28.5" x14ac:dyDescent="0.45">
      <c r="N36" s="46" t="s">
        <v>78</v>
      </c>
      <c r="O36" s="46"/>
      <c r="P36" s="46"/>
      <c r="Q36" s="46"/>
      <c r="R36" s="46"/>
      <c r="S36" s="46"/>
    </row>
    <row r="37" spans="3:20" ht="28.5" x14ac:dyDescent="0.45">
      <c r="L37" s="45" t="s">
        <v>17</v>
      </c>
      <c r="M37" s="45"/>
      <c r="N37" s="45"/>
      <c r="O37" s="45"/>
      <c r="P37" s="45"/>
      <c r="Q37" s="45"/>
      <c r="R37" s="45"/>
      <c r="S37" s="45"/>
      <c r="T37" s="45"/>
    </row>
  </sheetData>
  <mergeCells count="123">
    <mergeCell ref="U9:X9"/>
    <mergeCell ref="B9:E10"/>
    <mergeCell ref="F9:H10"/>
    <mergeCell ref="I9:K10"/>
    <mergeCell ref="L9:N10"/>
    <mergeCell ref="O9:Q10"/>
    <mergeCell ref="L37:T37"/>
    <mergeCell ref="B11:E11"/>
    <mergeCell ref="F11:H11"/>
    <mergeCell ref="N36:S36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R27:T27"/>
    <mergeCell ref="B26:E26"/>
    <mergeCell ref="F26:H26"/>
    <mergeCell ref="I26:K26"/>
    <mergeCell ref="L26:N26"/>
    <mergeCell ref="O26:Q26"/>
    <mergeCell ref="R24:T24"/>
    <mergeCell ref="B25:E25"/>
    <mergeCell ref="F25:H25"/>
    <mergeCell ref="I25:K25"/>
    <mergeCell ref="L25:N25"/>
    <mergeCell ref="O25:Q25"/>
    <mergeCell ref="R25:T25"/>
    <mergeCell ref="B24:E24"/>
    <mergeCell ref="F24:H24"/>
    <mergeCell ref="I24:K24"/>
    <mergeCell ref="L24:N24"/>
    <mergeCell ref="O24:Q24"/>
    <mergeCell ref="B17:E17"/>
    <mergeCell ref="F17:H17"/>
    <mergeCell ref="I17:K17"/>
    <mergeCell ref="L17:N17"/>
    <mergeCell ref="O17:Q17"/>
    <mergeCell ref="R17:T17"/>
    <mergeCell ref="R28:T28"/>
    <mergeCell ref="B29:E29"/>
    <mergeCell ref="F29:H29"/>
    <mergeCell ref="I29:K29"/>
    <mergeCell ref="L29:N29"/>
    <mergeCell ref="O29:Q29"/>
    <mergeCell ref="R29:T29"/>
    <mergeCell ref="B28:E28"/>
    <mergeCell ref="F28:H28"/>
    <mergeCell ref="I28:K28"/>
    <mergeCell ref="L28:N28"/>
    <mergeCell ref="O28:Q28"/>
    <mergeCell ref="R26:T26"/>
    <mergeCell ref="B27:E27"/>
    <mergeCell ref="F27:H27"/>
    <mergeCell ref="I27:K27"/>
    <mergeCell ref="L27:N27"/>
    <mergeCell ref="O27:Q27"/>
    <mergeCell ref="B23:E23"/>
    <mergeCell ref="F23:H23"/>
    <mergeCell ref="I23:K23"/>
    <mergeCell ref="L23:N23"/>
    <mergeCell ref="O23:Q23"/>
    <mergeCell ref="R23:T23"/>
    <mergeCell ref="B18:E18"/>
    <mergeCell ref="F18:H18"/>
    <mergeCell ref="I18:K18"/>
    <mergeCell ref="L18:N18"/>
    <mergeCell ref="O18:Q18"/>
    <mergeCell ref="R18:T18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2023-01-12T15:40:06Z</cp:lastPrinted>
  <dcterms:created xsi:type="dcterms:W3CDTF">2020-04-10T18:47:59Z</dcterms:created>
  <dcterms:modified xsi:type="dcterms:W3CDTF">2023-07-06T20:05:42Z</dcterms:modified>
</cp:coreProperties>
</file>