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3" documentId="8_{ABDAC189-9642-482F-84FF-0FA282E6B53E}" xr6:coauthVersionLast="47" xr6:coauthVersionMax="47" xr10:uidLastSave="{94ED4F25-975E-4815-A86F-7D36C3F907E6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L158" i="5" s="1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G157" i="5" s="1"/>
  <c r="F86" i="5"/>
  <c r="E86" i="5"/>
  <c r="D86" i="5"/>
  <c r="C86" i="5"/>
  <c r="C157" i="5" s="1"/>
  <c r="O85" i="5"/>
  <c r="O84" i="5"/>
  <c r="O81" i="5"/>
  <c r="N80" i="5"/>
  <c r="N156" i="5" s="1"/>
  <c r="M80" i="5"/>
  <c r="L80" i="5"/>
  <c r="K80" i="5"/>
  <c r="J80" i="5"/>
  <c r="J156" i="5" s="1"/>
  <c r="I80" i="5"/>
  <c r="H80" i="5"/>
  <c r="G80" i="5"/>
  <c r="F80" i="5"/>
  <c r="F156" i="5" s="1"/>
  <c r="E80" i="5"/>
  <c r="D80" i="5"/>
  <c r="C80" i="5"/>
  <c r="O79" i="5"/>
  <c r="O78" i="5"/>
  <c r="O75" i="5"/>
  <c r="C74" i="5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N152" i="5" s="1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M46" i="5" s="1"/>
  <c r="L44" i="5"/>
  <c r="K44" i="5"/>
  <c r="K46" i="5" s="1"/>
  <c r="J44" i="5"/>
  <c r="J46" i="5" s="1"/>
  <c r="I44" i="5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D38" i="5"/>
  <c r="C38" i="5"/>
  <c r="N37" i="5"/>
  <c r="M37" i="5"/>
  <c r="L37" i="5"/>
  <c r="K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L46" i="5" l="1"/>
  <c r="N46" i="5"/>
  <c r="I46" i="5"/>
  <c r="G46" i="5"/>
  <c r="O105" i="5"/>
  <c r="N35" i="5"/>
  <c r="K39" i="5"/>
  <c r="H39" i="5"/>
  <c r="L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N40" i="5" s="1"/>
  <c r="I152" i="5"/>
  <c r="M156" i="5"/>
  <c r="N157" i="5"/>
  <c r="K158" i="5"/>
  <c r="H152" i="5"/>
  <c r="L152" i="5"/>
  <c r="I153" i="5"/>
  <c r="M153" i="5"/>
  <c r="J154" i="5"/>
  <c r="N154" i="5"/>
  <c r="H156" i="5"/>
  <c r="L156" i="5"/>
  <c r="I157" i="5"/>
  <c r="M157" i="5"/>
  <c r="J158" i="5"/>
  <c r="N158" i="5"/>
  <c r="J35" i="5"/>
  <c r="L40" i="5"/>
  <c r="M39" i="5"/>
  <c r="H46" i="5"/>
  <c r="H158" i="5"/>
  <c r="G35" i="5"/>
  <c r="K35" i="5"/>
  <c r="K40" i="5" s="1"/>
  <c r="J39" i="5"/>
  <c r="M152" i="5"/>
  <c r="F153" i="5"/>
  <c r="J153" i="5"/>
  <c r="N153" i="5"/>
  <c r="G154" i="5"/>
  <c r="K154" i="5"/>
  <c r="M154" i="5"/>
  <c r="H35" i="5"/>
  <c r="H40" i="5" s="1"/>
  <c r="I35" i="5"/>
  <c r="I40" i="5" s="1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O92" i="5"/>
  <c r="F157" i="5"/>
  <c r="F35" i="5"/>
  <c r="E46" i="5"/>
  <c r="E157" i="5"/>
  <c r="E153" i="5"/>
  <c r="O111" i="5"/>
  <c r="E152" i="5"/>
  <c r="E156" i="5"/>
  <c r="E154" i="5"/>
  <c r="O221" i="5"/>
  <c r="O215" i="5"/>
  <c r="B16" i="5"/>
  <c r="B21" i="5"/>
  <c r="O141" i="5"/>
  <c r="O123" i="5"/>
  <c r="O117" i="5"/>
  <c r="C35" i="5"/>
  <c r="D158" i="5"/>
  <c r="C158" i="5"/>
  <c r="O135" i="5"/>
  <c r="C156" i="5"/>
  <c r="D156" i="5"/>
  <c r="C155" i="5"/>
  <c r="C154" i="5"/>
  <c r="D154" i="5"/>
  <c r="B17" i="5"/>
  <c r="C153" i="5"/>
  <c r="O38" i="5"/>
  <c r="C152" i="5"/>
  <c r="C39" i="5"/>
  <c r="O86" i="5"/>
  <c r="C46" i="5"/>
  <c r="O80" i="5"/>
  <c r="O74" i="5"/>
  <c r="O68" i="5"/>
  <c r="O62" i="5"/>
  <c r="E40" i="5"/>
  <c r="B18" i="5"/>
  <c r="O37" i="5"/>
  <c r="O129" i="5"/>
  <c r="O45" i="5"/>
  <c r="O34" i="5"/>
  <c r="D152" i="5"/>
  <c r="O33" i="5"/>
  <c r="O203" i="5"/>
  <c r="B22" i="5"/>
  <c r="B20" i="5"/>
  <c r="B19" i="5"/>
  <c r="D46" i="5"/>
  <c r="D39" i="5"/>
  <c r="D35" i="5"/>
  <c r="O44" i="5"/>
  <c r="O56" i="5"/>
  <c r="O209" i="5"/>
  <c r="M40" i="5" l="1"/>
  <c r="G40" i="5"/>
  <c r="J40" i="5"/>
  <c r="F40" i="5"/>
  <c r="N22" i="5"/>
  <c r="N21" i="5"/>
  <c r="N17" i="5"/>
  <c r="E182" i="5"/>
  <c r="N20" i="5"/>
  <c r="N16" i="5"/>
  <c r="E177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<sst xmlns="http://schemas.openxmlformats.org/spreadsheetml/2006/main" count="486" uniqueCount="86">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</sst>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2061673</c:v>
                </c:pt>
                <c:pt idx="1">
                  <c:v>367710</c:v>
                </c:pt>
                <c:pt idx="2">
                  <c:v>4075471</c:v>
                </c:pt>
                <c:pt idx="3">
                  <c:v>72785</c:v>
                </c:pt>
                <c:pt idx="4">
                  <c:v>773326</c:v>
                </c:pt>
                <c:pt idx="5">
                  <c:v>35737</c:v>
                </c:pt>
                <c:pt idx="6">
                  <c:v>68312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Enero-Mayo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74E-2"/>
          <c:h val="0.3003188309883256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 , Enero-Mayo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1741897</c:v>
                </c:pt>
                <c:pt idx="1">
                  <c:v>274113</c:v>
                </c:pt>
                <c:pt idx="2">
                  <c:v>3417637</c:v>
                </c:pt>
                <c:pt idx="3">
                  <c:v>311124</c:v>
                </c:pt>
                <c:pt idx="4">
                  <c:v>593405</c:v>
                </c:pt>
                <c:pt idx="5">
                  <c:v>32931</c:v>
                </c:pt>
                <c:pt idx="6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2061673</c:v>
                </c:pt>
                <c:pt idx="1">
                  <c:v>367710</c:v>
                </c:pt>
                <c:pt idx="2">
                  <c:v>4075471</c:v>
                </c:pt>
                <c:pt idx="3">
                  <c:v>72785</c:v>
                </c:pt>
                <c:pt idx="4">
                  <c:v>773326</c:v>
                </c:pt>
                <c:pt idx="5">
                  <c:v>35737</c:v>
                </c:pt>
                <c:pt idx="6">
                  <c:v>68312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18984</c:v>
                </c:pt>
                <c:pt idx="1">
                  <c:v>2380</c:v>
                </c:pt>
                <c:pt idx="2">
                  <c:v>23951</c:v>
                </c:pt>
                <c:pt idx="3">
                  <c:v>1367</c:v>
                </c:pt>
                <c:pt idx="4">
                  <c:v>5461</c:v>
                </c:pt>
                <c:pt idx="5">
                  <c:v>2783</c:v>
                </c:pt>
                <c:pt idx="6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650255</xdr:colOff>
      <xdr:row>145</xdr:row>
      <xdr:rowOff>50257</xdr:rowOff>
    </xdr:from>
    <xdr:to>
      <xdr:col>14</xdr:col>
      <xdr:colOff>322488</xdr:colOff>
      <xdr:row>170</xdr:row>
      <xdr:rowOff>49440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638709</xdr:colOff>
      <xdr:row>172</xdr:row>
      <xdr:rowOff>50346</xdr:rowOff>
    </xdr:from>
    <xdr:to>
      <xdr:col>14</xdr:col>
      <xdr:colOff>295123</xdr:colOff>
      <xdr:row>195</xdr:row>
      <xdr:rowOff>30389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Enero-Mayo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Enero-Mayo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6"/>
  <sheetViews>
    <sheetView tabSelected="1" view="pageBreakPreview" zoomScale="90" zoomScaleNormal="90" zoomScaleSheetLayoutView="90" workbookViewId="0">
      <selection activeCell="A224" sqref="A224:XFD230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4.2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18984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2061673</v>
      </c>
      <c r="O16" s="17"/>
    </row>
    <row r="17" spans="1:15" ht="14.25" x14ac:dyDescent="0.2">
      <c r="A17" s="20" t="s">
        <v>26</v>
      </c>
      <c r="B17" s="21">
        <f>+O63+O112</f>
        <v>2380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367710</v>
      </c>
      <c r="O17" s="17"/>
    </row>
    <row r="18" spans="1:15" ht="14.25" x14ac:dyDescent="0.2">
      <c r="A18" s="20" t="s">
        <v>27</v>
      </c>
      <c r="B18" s="21">
        <f>+O69+O118</f>
        <v>23951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4075471</v>
      </c>
      <c r="O18" s="17"/>
    </row>
    <row r="19" spans="1:15" ht="14.25" x14ac:dyDescent="0.2">
      <c r="A19" s="20" t="s">
        <v>28</v>
      </c>
      <c r="B19" s="21">
        <f>+O75+O124</f>
        <v>1367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72785</v>
      </c>
      <c r="O19" s="17"/>
    </row>
    <row r="20" spans="1:15" ht="14.25" x14ac:dyDescent="0.2">
      <c r="A20" s="20" t="s">
        <v>29</v>
      </c>
      <c r="B20" s="21">
        <f>+O81+O130</f>
        <v>5461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773326</v>
      </c>
      <c r="O20" s="17"/>
    </row>
    <row r="21" spans="1:15" ht="14.25" x14ac:dyDescent="0.2">
      <c r="A21" s="20" t="s">
        <v>30</v>
      </c>
      <c r="B21" s="21">
        <f>+O87+O136</f>
        <v>2783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35737</v>
      </c>
      <c r="O21" s="17"/>
    </row>
    <row r="22" spans="1:15" ht="14.25" x14ac:dyDescent="0.2">
      <c r="A22" s="20" t="s">
        <v>31</v>
      </c>
      <c r="B22" s="21">
        <f>+O93+O142</f>
        <v>592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68312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3491252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3699097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7190349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K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>
        <f t="shared" ref="L37:N38" si="5">+SUM(L103,L109,L115,L121,L127,L133,L139)</f>
        <v>0</v>
      </c>
      <c r="M37" s="6">
        <f t="shared" si="5"/>
        <v>0</v>
      </c>
      <c r="N37" s="6">
        <f t="shared" si="5"/>
        <v>0</v>
      </c>
      <c r="O37" s="6">
        <f>SUM(C37:N37)</f>
        <v>130658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K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>SUM(C38:N38)</f>
        <v>134007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si="8"/>
        <v>0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264665</v>
      </c>
    </row>
    <row r="40" spans="1:16" ht="15" customHeight="1" x14ac:dyDescent="0.2">
      <c r="A40" s="35" t="s">
        <v>63</v>
      </c>
      <c r="B40" s="35"/>
      <c r="C40" s="22">
        <f>+C35+C39</f>
        <v>1581061</v>
      </c>
      <c r="D40" s="22">
        <f t="shared" ref="D40:O40" si="9">+D35+D39</f>
        <v>1393196</v>
      </c>
      <c r="E40" s="22">
        <f t="shared" si="9"/>
        <v>1604641</v>
      </c>
      <c r="F40" s="22">
        <f t="shared" si="9"/>
        <v>1512872</v>
      </c>
      <c r="G40" s="22">
        <f t="shared" si="9"/>
        <v>1363244</v>
      </c>
      <c r="H40" s="22">
        <f t="shared" si="9"/>
        <v>0</v>
      </c>
      <c r="I40" s="22">
        <f t="shared" si="9"/>
        <v>0</v>
      </c>
      <c r="J40" s="22">
        <f t="shared" si="9"/>
        <v>0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9"/>
        <v>0</v>
      </c>
      <c r="O40" s="22">
        <f t="shared" si="9"/>
        <v>7455014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K44" si="10">+SUM(D57,D63,D69,D75,D87,D81,D93)</f>
        <v>9272</v>
      </c>
      <c r="E44" s="6">
        <f t="shared" si="10"/>
        <v>10628</v>
      </c>
      <c r="F44" s="6">
        <f t="shared" si="10"/>
        <v>10174</v>
      </c>
      <c r="G44" s="6">
        <f t="shared" si="10"/>
        <v>9663</v>
      </c>
      <c r="H44" s="6">
        <f t="shared" si="10"/>
        <v>0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>+SUM(L57,L63,L69,L75,L87,L81,L93)</f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50376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1">+SUM(D106,D112,D118,D124,D130,D136,D142)</f>
        <v>993</v>
      </c>
      <c r="E45" s="6">
        <f t="shared" si="11"/>
        <v>1090</v>
      </c>
      <c r="F45" s="6">
        <f t="shared" si="11"/>
        <v>988</v>
      </c>
      <c r="G45" s="6">
        <f t="shared" si="11"/>
        <v>863</v>
      </c>
      <c r="H45" s="6">
        <f t="shared" si="11"/>
        <v>0</v>
      </c>
      <c r="I45" s="6">
        <f t="shared" si="11"/>
        <v>0</v>
      </c>
      <c r="J45" s="6">
        <f t="shared" si="11"/>
        <v>0</v>
      </c>
      <c r="K45" s="6">
        <f t="shared" si="11"/>
        <v>0</v>
      </c>
      <c r="L45" s="6">
        <f>+SUM(L106,L112,L118,L124,L130,L136,L142)</f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5142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2">SUM(E44:E45)</f>
        <v>11718</v>
      </c>
      <c r="F46" s="22">
        <f t="shared" si="12"/>
        <v>11162</v>
      </c>
      <c r="G46" s="22">
        <f t="shared" si="12"/>
        <v>10526</v>
      </c>
      <c r="H46" s="22">
        <f t="shared" si="12"/>
        <v>0</v>
      </c>
      <c r="I46" s="22">
        <f t="shared" si="12"/>
        <v>0</v>
      </c>
      <c r="J46" s="22">
        <f t="shared" si="12"/>
        <v>0</v>
      </c>
      <c r="K46" s="22">
        <f t="shared" si="12"/>
        <v>0</v>
      </c>
      <c r="L46" s="22">
        <f t="shared" si="12"/>
        <v>0</v>
      </c>
      <c r="M46" s="22">
        <f t="shared" si="12"/>
        <v>0</v>
      </c>
      <c r="N46" s="22">
        <f t="shared" si="12"/>
        <v>0</v>
      </c>
      <c r="O46" s="22">
        <f>SUM(O44:O45)</f>
        <v>55518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4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8" t="s">
        <v>78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/>
      <c r="I54" s="6"/>
      <c r="J54" s="6"/>
      <c r="K54" s="6"/>
      <c r="L54" s="6"/>
      <c r="M54" s="6"/>
      <c r="N54" s="6"/>
      <c r="O54" s="6">
        <f>SUM(C54:N54)</f>
        <v>979322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/>
      <c r="I55" s="6"/>
      <c r="J55" s="6"/>
      <c r="K55" s="6"/>
      <c r="L55" s="6"/>
      <c r="M55" s="6"/>
      <c r="N55" s="6"/>
      <c r="O55" s="6">
        <f>SUM(C55:N55)</f>
        <v>1077304</v>
      </c>
    </row>
    <row r="56" spans="1:16" x14ac:dyDescent="0.2">
      <c r="A56" s="30" t="s">
        <v>25</v>
      </c>
      <c r="B56" s="5" t="s">
        <v>16</v>
      </c>
      <c r="C56" s="6">
        <f t="shared" ref="C56:N56" si="13">SUM(C54:C55)</f>
        <v>447556</v>
      </c>
      <c r="D56" s="6">
        <f t="shared" si="13"/>
        <v>361136</v>
      </c>
      <c r="E56" s="6">
        <f t="shared" si="13"/>
        <v>413498</v>
      </c>
      <c r="F56" s="6">
        <f t="shared" si="13"/>
        <v>415691</v>
      </c>
      <c r="G56" s="6">
        <f t="shared" si="13"/>
        <v>418745</v>
      </c>
      <c r="H56" s="6">
        <f t="shared" si="13"/>
        <v>0</v>
      </c>
      <c r="I56" s="6">
        <f t="shared" si="13"/>
        <v>0</v>
      </c>
      <c r="J56" s="6">
        <f t="shared" si="13"/>
        <v>0</v>
      </c>
      <c r="K56" s="6">
        <f t="shared" si="13"/>
        <v>0</v>
      </c>
      <c r="L56" s="6">
        <f t="shared" si="13"/>
        <v>0</v>
      </c>
      <c r="M56" s="6">
        <f t="shared" si="13"/>
        <v>0</v>
      </c>
      <c r="N56" s="6">
        <f t="shared" si="13"/>
        <v>0</v>
      </c>
      <c r="O56" s="6">
        <f>SUM(O54:O55)</f>
        <v>2056626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/>
      <c r="I57" s="6"/>
      <c r="J57" s="6"/>
      <c r="K57" s="6"/>
      <c r="L57" s="6"/>
      <c r="M57" s="6"/>
      <c r="N57" s="6"/>
      <c r="O57" s="6">
        <f>SUM(C57:N57)</f>
        <v>18358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/>
      <c r="I60" s="6"/>
      <c r="J60" s="6"/>
      <c r="K60" s="6"/>
      <c r="L60" s="6"/>
      <c r="M60" s="6"/>
      <c r="N60" s="6"/>
      <c r="O60" s="6">
        <f>SUM(C60:N60)</f>
        <v>165416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/>
      <c r="I61" s="6"/>
      <c r="J61" s="6"/>
      <c r="K61" s="6"/>
      <c r="L61" s="6"/>
      <c r="M61" s="6"/>
      <c r="N61" s="6"/>
      <c r="O61" s="6">
        <f>SUM(C61:N61)</f>
        <v>175933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4">SUM(D60:D61)</f>
        <v>76074</v>
      </c>
      <c r="E62" s="6">
        <f t="shared" si="14"/>
        <v>88911</v>
      </c>
      <c r="F62" s="6">
        <f t="shared" si="14"/>
        <v>69114</v>
      </c>
      <c r="G62" s="6">
        <f t="shared" si="14"/>
        <v>25295</v>
      </c>
      <c r="H62" s="6">
        <f t="shared" si="14"/>
        <v>0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>SUM(O60:O61)</f>
        <v>341349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/>
      <c r="I63" s="6"/>
      <c r="J63" s="6"/>
      <c r="K63" s="6"/>
      <c r="L63" s="6"/>
      <c r="M63" s="6"/>
      <c r="N63" s="6"/>
      <c r="O63" s="6">
        <f>SUM(C63:N63)</f>
        <v>1998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/>
      <c r="I66" s="6"/>
      <c r="J66" s="6"/>
      <c r="K66" s="6"/>
      <c r="L66" s="6"/>
      <c r="M66" s="6"/>
      <c r="N66" s="6"/>
      <c r="O66" s="6">
        <f>SUM(C66:N66)</f>
        <v>1900337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/>
      <c r="I67" s="6"/>
      <c r="J67" s="6"/>
      <c r="K67" s="6"/>
      <c r="L67" s="6"/>
      <c r="M67" s="6"/>
      <c r="N67" s="6"/>
      <c r="O67" s="6">
        <f>SUM(C67:N67)</f>
        <v>1957570</v>
      </c>
    </row>
    <row r="68" spans="1:15" x14ac:dyDescent="0.2">
      <c r="A68" s="30" t="s">
        <v>27</v>
      </c>
      <c r="B68" s="5" t="s">
        <v>16</v>
      </c>
      <c r="C68" s="6">
        <f t="shared" ref="C68:N68" si="15">SUM(C66:C67)</f>
        <v>792362</v>
      </c>
      <c r="D68" s="6">
        <f t="shared" si="15"/>
        <v>730950</v>
      </c>
      <c r="E68" s="6">
        <f t="shared" si="15"/>
        <v>844782</v>
      </c>
      <c r="F68" s="6">
        <f t="shared" si="15"/>
        <v>791727</v>
      </c>
      <c r="G68" s="6">
        <f t="shared" si="15"/>
        <v>698086</v>
      </c>
      <c r="H68" s="6">
        <f t="shared" si="15"/>
        <v>0</v>
      </c>
      <c r="I68" s="6">
        <f t="shared" si="15"/>
        <v>0</v>
      </c>
      <c r="J68" s="6">
        <f t="shared" si="15"/>
        <v>0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>SUM(O66:O67)</f>
        <v>3857907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/>
      <c r="I69" s="6"/>
      <c r="J69" s="6"/>
      <c r="K69" s="6"/>
      <c r="L69" s="6"/>
      <c r="M69" s="6"/>
      <c r="N69" s="6"/>
      <c r="O69" s="6">
        <f>SUM(C69:N69)</f>
        <v>22314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/>
      <c r="I72" s="6"/>
      <c r="J72" s="6"/>
      <c r="K72" s="6"/>
      <c r="L72" s="6"/>
      <c r="M72" s="6"/>
      <c r="N72" s="6"/>
      <c r="O72" s="6">
        <f>SUM(C72:N72)</f>
        <v>32828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/>
      <c r="I73" s="6"/>
      <c r="J73" s="6"/>
      <c r="K73" s="6"/>
      <c r="L73" s="6"/>
      <c r="M73" s="6"/>
      <c r="N73" s="6"/>
      <c r="O73" s="6">
        <f>SUM(C73:N73)</f>
        <v>36707</v>
      </c>
    </row>
    <row r="74" spans="1:15" x14ac:dyDescent="0.2">
      <c r="A74" s="30" t="s">
        <v>28</v>
      </c>
      <c r="B74" s="5" t="s">
        <v>16</v>
      </c>
      <c r="C74" s="6">
        <f t="shared" ref="C74:N74" si="16">SUM(C72:C73)</f>
        <v>18179</v>
      </c>
      <c r="D74" s="6">
        <f t="shared" si="16"/>
        <v>16987</v>
      </c>
      <c r="E74" s="6">
        <f t="shared" si="16"/>
        <v>15929</v>
      </c>
      <c r="F74" s="6">
        <f t="shared" si="16"/>
        <v>12688</v>
      </c>
      <c r="G74" s="6">
        <f t="shared" si="16"/>
        <v>5752</v>
      </c>
      <c r="H74" s="6">
        <f t="shared" si="16"/>
        <v>0</v>
      </c>
      <c r="I74" s="6">
        <f t="shared" si="16"/>
        <v>0</v>
      </c>
      <c r="J74" s="6">
        <f t="shared" si="16"/>
        <v>0</v>
      </c>
      <c r="K74" s="6">
        <f t="shared" si="16"/>
        <v>0</v>
      </c>
      <c r="L74" s="6">
        <f t="shared" si="16"/>
        <v>0</v>
      </c>
      <c r="M74" s="6">
        <f t="shared" si="16"/>
        <v>0</v>
      </c>
      <c r="N74" s="6">
        <f t="shared" si="16"/>
        <v>0</v>
      </c>
      <c r="O74" s="6">
        <f>SUM(O72:O73)</f>
        <v>69535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/>
      <c r="I75" s="6"/>
      <c r="J75" s="6"/>
      <c r="K75" s="6"/>
      <c r="L75" s="6"/>
      <c r="M75" s="6"/>
      <c r="N75" s="6"/>
      <c r="O75" s="6">
        <f>SUM(C75:N75)</f>
        <v>701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/>
      <c r="I78" s="6"/>
      <c r="J78" s="6"/>
      <c r="K78" s="6"/>
      <c r="L78" s="6"/>
      <c r="M78" s="6"/>
      <c r="N78" s="6"/>
      <c r="O78" s="6">
        <f>SUM(C78:N78)</f>
        <v>363160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/>
      <c r="I79" s="6"/>
      <c r="J79" s="6"/>
      <c r="K79" s="6"/>
      <c r="L79" s="6"/>
      <c r="M79" s="6"/>
      <c r="N79" s="6"/>
      <c r="O79" s="6">
        <f>SUM(C79:N79)</f>
        <v>400514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7">SUM(G78:G79)</f>
        <v>160304</v>
      </c>
      <c r="H80" s="6">
        <f t="shared" si="17"/>
        <v>0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>SUM(O78:O79)</f>
        <v>763674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/>
      <c r="I81" s="6"/>
      <c r="J81" s="6"/>
      <c r="K81" s="6"/>
      <c r="L81" s="6"/>
      <c r="M81" s="6"/>
      <c r="N81" s="6"/>
      <c r="O81" s="6">
        <f>SUM(C81:N81)</f>
        <v>5085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/>
      <c r="I84" s="6"/>
      <c r="J84" s="6"/>
      <c r="K84" s="6"/>
      <c r="L84" s="6"/>
      <c r="M84" s="6"/>
      <c r="N84" s="6"/>
      <c r="O84" s="6">
        <f>SUM(C84:N84)</f>
        <v>17017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/>
      <c r="I85" s="6"/>
      <c r="J85" s="6"/>
      <c r="K85" s="6"/>
      <c r="L85" s="6"/>
      <c r="M85" s="6"/>
      <c r="N85" s="6"/>
      <c r="O85" s="6">
        <f>SUM(C85:N85)</f>
        <v>16174</v>
      </c>
    </row>
    <row r="86" spans="1:15" x14ac:dyDescent="0.2">
      <c r="A86" s="31" t="s">
        <v>40</v>
      </c>
      <c r="B86" s="5" t="s">
        <v>16</v>
      </c>
      <c r="C86" s="6">
        <f t="shared" ref="C86:N86" si="18">SUM(C84:C85)</f>
        <v>5949</v>
      </c>
      <c r="D86" s="6">
        <f t="shared" si="18"/>
        <v>5750</v>
      </c>
      <c r="E86" s="6">
        <f t="shared" si="18"/>
        <v>6424</v>
      </c>
      <c r="F86" s="6">
        <f t="shared" si="18"/>
        <v>7789</v>
      </c>
      <c r="G86" s="6">
        <f t="shared" si="18"/>
        <v>7279</v>
      </c>
      <c r="H86" s="6">
        <f t="shared" si="18"/>
        <v>0</v>
      </c>
      <c r="I86" s="6">
        <f t="shared" si="18"/>
        <v>0</v>
      </c>
      <c r="J86" s="6">
        <f t="shared" si="18"/>
        <v>0</v>
      </c>
      <c r="K86" s="6">
        <f t="shared" si="18"/>
        <v>0</v>
      </c>
      <c r="L86" s="6">
        <f t="shared" si="18"/>
        <v>0</v>
      </c>
      <c r="M86" s="6">
        <f t="shared" si="18"/>
        <v>0</v>
      </c>
      <c r="N86" s="6">
        <f t="shared" si="18"/>
        <v>0</v>
      </c>
      <c r="O86" s="6">
        <f>SUM(O84:O85)</f>
        <v>33191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/>
      <c r="I87" s="6"/>
      <c r="J87" s="6"/>
      <c r="K87" s="6"/>
      <c r="L87" s="6"/>
      <c r="M87" s="6"/>
      <c r="N87" s="6"/>
      <c r="O87" s="6">
        <f>SUM(C87:N87)</f>
        <v>1422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/>
      <c r="I90" s="6"/>
      <c r="J90" s="6"/>
      <c r="K90" s="6"/>
      <c r="L90" s="6"/>
      <c r="M90" s="6"/>
      <c r="N90" s="6"/>
      <c r="O90" s="6">
        <f>SUM(C90:N90)</f>
        <v>33172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/>
      <c r="I91" s="6"/>
      <c r="J91" s="6"/>
      <c r="K91" s="6"/>
      <c r="L91" s="6"/>
      <c r="M91" s="6"/>
      <c r="N91" s="6"/>
      <c r="O91" s="6">
        <f>SUM(C91:N91)</f>
        <v>34895</v>
      </c>
    </row>
    <row r="92" spans="1:15" x14ac:dyDescent="0.2">
      <c r="A92" s="31" t="s">
        <v>31</v>
      </c>
      <c r="B92" s="5" t="s">
        <v>16</v>
      </c>
      <c r="C92" s="6">
        <f t="shared" ref="C92:N92" si="19">SUM(C90:C91)</f>
        <v>13551</v>
      </c>
      <c r="D92" s="6">
        <f t="shared" si="19"/>
        <v>14840</v>
      </c>
      <c r="E92" s="6">
        <f t="shared" si="19"/>
        <v>18117</v>
      </c>
      <c r="F92" s="6">
        <f>SUM(F90:F91)</f>
        <v>14555</v>
      </c>
      <c r="G92" s="6">
        <f t="shared" si="19"/>
        <v>7004</v>
      </c>
      <c r="H92" s="6">
        <f t="shared" si="19"/>
        <v>0</v>
      </c>
      <c r="I92" s="6">
        <f t="shared" si="19"/>
        <v>0</v>
      </c>
      <c r="J92" s="6">
        <f t="shared" si="19"/>
        <v>0</v>
      </c>
      <c r="K92" s="6">
        <f t="shared" si="19"/>
        <v>0</v>
      </c>
      <c r="L92" s="6">
        <f t="shared" si="19"/>
        <v>0</v>
      </c>
      <c r="M92" s="6">
        <f t="shared" si="19"/>
        <v>0</v>
      </c>
      <c r="N92" s="6">
        <f t="shared" si="19"/>
        <v>0</v>
      </c>
      <c r="O92" s="6">
        <f>SUM(O90:O91)</f>
        <v>68067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/>
      <c r="I93" s="6"/>
      <c r="J93" s="6"/>
      <c r="K93" s="6"/>
      <c r="L93" s="6"/>
      <c r="M93" s="6"/>
      <c r="N93" s="6"/>
      <c r="O93" s="6">
        <f>SUM(C93:N93)</f>
        <v>498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4" t="s">
        <v>43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8" t="s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/>
      <c r="I103" s="6"/>
      <c r="J103" s="6"/>
      <c r="K103" s="6"/>
      <c r="L103" s="6"/>
      <c r="M103" s="6"/>
      <c r="N103" s="6"/>
      <c r="O103" s="6">
        <f>SUM(C103:N103)</f>
        <v>2536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/>
      <c r="I104" s="6"/>
      <c r="J104" s="6"/>
      <c r="K104" s="6"/>
      <c r="L104" s="6"/>
      <c r="M104" s="6"/>
      <c r="N104" s="6"/>
      <c r="O104" s="6">
        <f>SUM(C104:N104)</f>
        <v>2511</v>
      </c>
    </row>
    <row r="105" spans="1:16" x14ac:dyDescent="0.2">
      <c r="A105" s="30" t="s">
        <v>25</v>
      </c>
      <c r="B105" s="5" t="s">
        <v>16</v>
      </c>
      <c r="C105" s="6">
        <f t="shared" ref="C105:N105" si="20">SUM(C103:C104)</f>
        <v>1036</v>
      </c>
      <c r="D105" s="6">
        <f t="shared" si="20"/>
        <v>881</v>
      </c>
      <c r="E105" s="6">
        <f t="shared" si="20"/>
        <v>1319</v>
      </c>
      <c r="F105" s="6">
        <f>SUM(F103:F104)</f>
        <v>1596</v>
      </c>
      <c r="G105" s="6">
        <f>SUM(G103:G104)</f>
        <v>215</v>
      </c>
      <c r="H105" s="6">
        <f t="shared" si="20"/>
        <v>0</v>
      </c>
      <c r="I105" s="6">
        <f t="shared" si="20"/>
        <v>0</v>
      </c>
      <c r="J105" s="6">
        <f t="shared" si="20"/>
        <v>0</v>
      </c>
      <c r="K105" s="6">
        <f t="shared" si="20"/>
        <v>0</v>
      </c>
      <c r="L105" s="6">
        <f t="shared" si="20"/>
        <v>0</v>
      </c>
      <c r="M105" s="6">
        <f t="shared" si="20"/>
        <v>0</v>
      </c>
      <c r="N105" s="6">
        <f t="shared" si="20"/>
        <v>0</v>
      </c>
      <c r="O105" s="6">
        <f>SUM(O103:O104)</f>
        <v>5047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/>
      <c r="I106" s="6"/>
      <c r="J106" s="6"/>
      <c r="K106" s="6"/>
      <c r="L106" s="6"/>
      <c r="M106" s="6"/>
      <c r="N106" s="6"/>
      <c r="O106" s="6">
        <f>SUM(C106:N106)</f>
        <v>626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/>
      <c r="I109" s="6"/>
      <c r="J109" s="6"/>
      <c r="K109" s="6"/>
      <c r="L109" s="6"/>
      <c r="M109" s="6"/>
      <c r="N109" s="6"/>
      <c r="O109" s="6">
        <f>SUM(C109:N109)</f>
        <v>12215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/>
      <c r="I110" s="6"/>
      <c r="J110" s="6"/>
      <c r="K110" s="6"/>
      <c r="L110" s="6"/>
      <c r="M110" s="6"/>
      <c r="N110" s="6"/>
      <c r="O110" s="6">
        <f>SUM(C110:N110)</f>
        <v>14146</v>
      </c>
    </row>
    <row r="111" spans="1:16" x14ac:dyDescent="0.2">
      <c r="A111" s="30" t="s">
        <v>26</v>
      </c>
      <c r="B111" s="5" t="s">
        <v>16</v>
      </c>
      <c r="C111" s="6">
        <f t="shared" ref="C111:N111" si="21">SUM(C109:C110)</f>
        <v>9294</v>
      </c>
      <c r="D111" s="6">
        <f t="shared" si="21"/>
        <v>7910</v>
      </c>
      <c r="E111" s="6">
        <f t="shared" si="21"/>
        <v>5149</v>
      </c>
      <c r="F111" s="6">
        <f t="shared" si="21"/>
        <v>3654</v>
      </c>
      <c r="G111" s="6">
        <f t="shared" si="21"/>
        <v>354</v>
      </c>
      <c r="H111" s="6">
        <f t="shared" si="21"/>
        <v>0</v>
      </c>
      <c r="I111" s="6">
        <f t="shared" si="21"/>
        <v>0</v>
      </c>
      <c r="J111" s="6">
        <f t="shared" si="21"/>
        <v>0</v>
      </c>
      <c r="K111" s="6">
        <f t="shared" si="21"/>
        <v>0</v>
      </c>
      <c r="L111" s="6">
        <f t="shared" si="21"/>
        <v>0</v>
      </c>
      <c r="M111" s="6">
        <f t="shared" si="21"/>
        <v>0</v>
      </c>
      <c r="N111" s="6">
        <f t="shared" si="21"/>
        <v>0</v>
      </c>
      <c r="O111" s="6">
        <f>SUM(O109:O110)</f>
        <v>26361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/>
      <c r="I112" s="6"/>
      <c r="J112" s="6"/>
      <c r="K112" s="6"/>
      <c r="L112" s="6"/>
      <c r="M112" s="6"/>
      <c r="N112" s="6"/>
      <c r="O112" s="6">
        <f>SUM(C112:N112)</f>
        <v>382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/>
      <c r="I115" s="6"/>
      <c r="J115" s="6"/>
      <c r="K115" s="6"/>
      <c r="L115" s="6"/>
      <c r="M115" s="6"/>
      <c r="N115" s="6"/>
      <c r="O115" s="6">
        <f>SUM(C115:N115)</f>
        <v>108308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/>
      <c r="I116" s="6"/>
      <c r="J116" s="6"/>
      <c r="K116" s="6"/>
      <c r="L116" s="6"/>
      <c r="M116" s="6"/>
      <c r="N116" s="6"/>
      <c r="O116" s="6">
        <f>SUM(C116:N116)</f>
        <v>109256</v>
      </c>
    </row>
    <row r="117" spans="1:15" x14ac:dyDescent="0.2">
      <c r="A117" s="30" t="s">
        <v>27</v>
      </c>
      <c r="B117" s="5" t="s">
        <v>16</v>
      </c>
      <c r="C117" s="6">
        <f t="shared" ref="C117:N117" si="22">SUM(C115:C116)</f>
        <v>45096</v>
      </c>
      <c r="D117" s="6">
        <f t="shared" si="22"/>
        <v>48740</v>
      </c>
      <c r="E117" s="6">
        <f t="shared" si="22"/>
        <v>51411</v>
      </c>
      <c r="F117" s="6">
        <f t="shared" si="22"/>
        <v>35124</v>
      </c>
      <c r="G117" s="6">
        <f t="shared" si="22"/>
        <v>37193</v>
      </c>
      <c r="H117" s="6">
        <f t="shared" si="22"/>
        <v>0</v>
      </c>
      <c r="I117" s="6">
        <f t="shared" si="22"/>
        <v>0</v>
      </c>
      <c r="J117" s="6">
        <f t="shared" si="22"/>
        <v>0</v>
      </c>
      <c r="K117" s="6">
        <f t="shared" si="22"/>
        <v>0</v>
      </c>
      <c r="L117" s="6">
        <f t="shared" si="22"/>
        <v>0</v>
      </c>
      <c r="M117" s="6">
        <f t="shared" si="22"/>
        <v>0</v>
      </c>
      <c r="N117" s="6">
        <f t="shared" si="22"/>
        <v>0</v>
      </c>
      <c r="O117" s="6">
        <f>SUM(O115:O116)</f>
        <v>217564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/>
      <c r="I118" s="6"/>
      <c r="J118" s="6"/>
      <c r="K118" s="6"/>
      <c r="L118" s="6"/>
      <c r="M118" s="6"/>
      <c r="N118" s="6"/>
      <c r="O118" s="6">
        <f>SUM(C118:N118)</f>
        <v>1637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/>
      <c r="I121" s="6"/>
      <c r="J121" s="6"/>
      <c r="K121" s="6"/>
      <c r="L121" s="6"/>
      <c r="M121" s="6"/>
      <c r="N121" s="6"/>
      <c r="O121" s="6">
        <f>SUM(C121:N121)</f>
        <v>1509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/>
      <c r="I122" s="6"/>
      <c r="J122" s="6"/>
      <c r="K122" s="6"/>
      <c r="L122" s="6"/>
      <c r="M122" s="6"/>
      <c r="N122" s="6"/>
      <c r="O122" s="6">
        <f>SUM(C122:N122)</f>
        <v>1741</v>
      </c>
    </row>
    <row r="123" spans="1:15" x14ac:dyDescent="0.2">
      <c r="A123" s="30" t="s">
        <v>28</v>
      </c>
      <c r="B123" s="5" t="s">
        <v>16</v>
      </c>
      <c r="C123" s="6">
        <f t="shared" ref="C123:N123" si="23">SUM(C121:C122)</f>
        <v>1510</v>
      </c>
      <c r="D123" s="6">
        <f t="shared" si="23"/>
        <v>411</v>
      </c>
      <c r="E123" s="6">
        <f t="shared" si="23"/>
        <v>333</v>
      </c>
      <c r="F123" s="6">
        <f t="shared" si="23"/>
        <v>412</v>
      </c>
      <c r="G123" s="6">
        <f t="shared" si="23"/>
        <v>584</v>
      </c>
      <c r="H123" s="6">
        <f t="shared" si="23"/>
        <v>0</v>
      </c>
      <c r="I123" s="6">
        <f t="shared" si="23"/>
        <v>0</v>
      </c>
      <c r="J123" s="6">
        <f t="shared" si="23"/>
        <v>0</v>
      </c>
      <c r="K123" s="6">
        <f t="shared" si="23"/>
        <v>0</v>
      </c>
      <c r="L123" s="6">
        <f t="shared" si="23"/>
        <v>0</v>
      </c>
      <c r="M123" s="6">
        <f t="shared" si="23"/>
        <v>0</v>
      </c>
      <c r="N123" s="6">
        <f t="shared" si="23"/>
        <v>0</v>
      </c>
      <c r="O123" s="6">
        <f>SUM(O121:O122)</f>
        <v>3250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/>
      <c r="I124" s="6"/>
      <c r="J124" s="6"/>
      <c r="K124" s="6"/>
      <c r="L124" s="6"/>
      <c r="M124" s="6"/>
      <c r="N124" s="6"/>
      <c r="O124" s="6">
        <f>SUM(C124:N124)</f>
        <v>666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/>
      <c r="I127" s="6"/>
      <c r="J127" s="6"/>
      <c r="K127" s="6"/>
      <c r="L127" s="6"/>
      <c r="M127" s="6"/>
      <c r="N127" s="6"/>
      <c r="O127" s="6">
        <f>SUM(C127:N127)</f>
        <v>4678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/>
      <c r="I128" s="6"/>
      <c r="J128" s="6"/>
      <c r="K128" s="6"/>
      <c r="L128" s="6"/>
      <c r="M128" s="6"/>
      <c r="N128" s="6"/>
      <c r="O128" s="6">
        <f>SUM(C128:N128)</f>
        <v>4974</v>
      </c>
    </row>
    <row r="129" spans="1:15" x14ac:dyDescent="0.2">
      <c r="A129" s="30" t="s">
        <v>29</v>
      </c>
      <c r="B129" s="5" t="s">
        <v>16</v>
      </c>
      <c r="C129" s="6">
        <f t="shared" ref="C129:M129" si="24">SUM(C127:C128)</f>
        <v>2099</v>
      </c>
      <c r="D129" s="6">
        <f t="shared" si="24"/>
        <v>1593</v>
      </c>
      <c r="E129" s="6">
        <f t="shared" si="24"/>
        <v>1884</v>
      </c>
      <c r="F129" s="6">
        <f t="shared" si="24"/>
        <v>2139</v>
      </c>
      <c r="G129" s="6">
        <f t="shared" si="24"/>
        <v>1937</v>
      </c>
      <c r="H129" s="6">
        <f t="shared" si="24"/>
        <v>0</v>
      </c>
      <c r="I129" s="6">
        <f t="shared" si="24"/>
        <v>0</v>
      </c>
      <c r="J129" s="6">
        <f t="shared" si="24"/>
        <v>0</v>
      </c>
      <c r="K129" s="6">
        <f t="shared" si="24"/>
        <v>0</v>
      </c>
      <c r="L129" s="6">
        <f t="shared" si="24"/>
        <v>0</v>
      </c>
      <c r="M129" s="6">
        <f t="shared" si="24"/>
        <v>0</v>
      </c>
      <c r="N129" s="6">
        <f>SUM(N127:N128)</f>
        <v>0</v>
      </c>
      <c r="O129" s="6">
        <f>SUM(O127:O128)</f>
        <v>9652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/>
      <c r="I130" s="6"/>
      <c r="J130" s="6"/>
      <c r="K130" s="6"/>
      <c r="L130" s="6"/>
      <c r="M130" s="6"/>
      <c r="N130" s="6"/>
      <c r="O130" s="6">
        <f>SUM(C130:N130)</f>
        <v>376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/>
      <c r="I133" s="6"/>
      <c r="J133" s="6"/>
      <c r="K133" s="6"/>
      <c r="L133" s="6"/>
      <c r="M133" s="6"/>
      <c r="N133" s="6"/>
      <c r="O133" s="6">
        <f>SUM(C133:N133)</f>
        <v>1284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/>
      <c r="I134" s="6"/>
      <c r="J134" s="6"/>
      <c r="K134" s="6"/>
      <c r="L134" s="6"/>
      <c r="M134" s="6"/>
      <c r="N134" s="6"/>
      <c r="O134" s="6">
        <f>SUM(C134:N134)</f>
        <v>1262</v>
      </c>
    </row>
    <row r="135" spans="1:15" x14ac:dyDescent="0.2">
      <c r="A135" s="31" t="s">
        <v>40</v>
      </c>
      <c r="B135" s="5" t="s">
        <v>16</v>
      </c>
      <c r="C135" s="6">
        <f t="shared" ref="C135:N135" si="25">SUM(C133:C134)</f>
        <v>558</v>
      </c>
      <c r="D135" s="6">
        <f t="shared" si="25"/>
        <v>436</v>
      </c>
      <c r="E135" s="6">
        <f t="shared" si="25"/>
        <v>414</v>
      </c>
      <c r="F135" s="6">
        <f t="shared" si="25"/>
        <v>707</v>
      </c>
      <c r="G135" s="6">
        <f t="shared" si="25"/>
        <v>431</v>
      </c>
      <c r="H135" s="6">
        <f t="shared" si="25"/>
        <v>0</v>
      </c>
      <c r="I135" s="6">
        <f t="shared" si="25"/>
        <v>0</v>
      </c>
      <c r="J135" s="6">
        <f t="shared" si="25"/>
        <v>0</v>
      </c>
      <c r="K135" s="6">
        <f t="shared" si="25"/>
        <v>0</v>
      </c>
      <c r="L135" s="6">
        <f t="shared" si="25"/>
        <v>0</v>
      </c>
      <c r="M135" s="6">
        <f t="shared" si="25"/>
        <v>0</v>
      </c>
      <c r="N135" s="6">
        <f t="shared" si="25"/>
        <v>0</v>
      </c>
      <c r="O135" s="6">
        <f>SUM(O133:O134)</f>
        <v>2546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/>
      <c r="I136" s="6"/>
      <c r="J136" s="6"/>
      <c r="K136" s="6"/>
      <c r="L136" s="6"/>
      <c r="M136" s="6"/>
      <c r="N136" s="6"/>
      <c r="O136" s="6">
        <f>SUM(C136:N136)</f>
        <v>1361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/>
      <c r="I139" s="6"/>
      <c r="J139" s="6"/>
      <c r="K139" s="6"/>
      <c r="L139" s="6"/>
      <c r="M139" s="6"/>
      <c r="N139" s="6"/>
      <c r="O139" s="6">
        <f>SUM(C139:N139)</f>
        <v>128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/>
      <c r="I140" s="6"/>
      <c r="J140" s="6"/>
      <c r="K140" s="6"/>
      <c r="L140" s="6"/>
      <c r="M140" s="6"/>
      <c r="N140" s="6"/>
      <c r="O140" s="6">
        <f>SUM(C140:N140)</f>
        <v>117</v>
      </c>
    </row>
    <row r="141" spans="1:15" x14ac:dyDescent="0.2">
      <c r="A141" s="31" t="s">
        <v>31</v>
      </c>
      <c r="B141" s="5" t="s">
        <v>16</v>
      </c>
      <c r="C141" s="6">
        <f t="shared" ref="C141:L141" si="26">SUM(C139:C140)</f>
        <v>58</v>
      </c>
      <c r="D141" s="6">
        <f t="shared" si="26"/>
        <v>13</v>
      </c>
      <c r="E141" s="6">
        <f t="shared" si="26"/>
        <v>32</v>
      </c>
      <c r="F141" s="6">
        <f t="shared" si="26"/>
        <v>77</v>
      </c>
      <c r="G141" s="6">
        <f>SUM(G139:G140)</f>
        <v>65</v>
      </c>
      <c r="H141" s="6">
        <f t="shared" si="26"/>
        <v>0</v>
      </c>
      <c r="I141" s="6">
        <f t="shared" si="26"/>
        <v>0</v>
      </c>
      <c r="J141" s="6">
        <f t="shared" si="26"/>
        <v>0</v>
      </c>
      <c r="K141" s="6">
        <f t="shared" si="26"/>
        <v>0</v>
      </c>
      <c r="L141" s="6">
        <f t="shared" si="26"/>
        <v>0</v>
      </c>
      <c r="M141" s="6">
        <f>SUM(M139:M140)</f>
        <v>0</v>
      </c>
      <c r="N141" s="6">
        <f>SUM(N139:N140)</f>
        <v>0</v>
      </c>
      <c r="O141" s="6">
        <f>SUM(O139:O140)</f>
        <v>245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/>
      <c r="I142" s="6"/>
      <c r="J142" s="6"/>
      <c r="K142" s="6"/>
      <c r="L142" s="6"/>
      <c r="M142" s="6"/>
      <c r="N142" s="6"/>
      <c r="O142" s="6">
        <f>SUM(C142:N142)</f>
        <v>94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7">+C56+C105</f>
        <v>448592</v>
      </c>
      <c r="D152" s="11">
        <f t="shared" si="27"/>
        <v>362017</v>
      </c>
      <c r="E152" s="11">
        <f t="shared" si="27"/>
        <v>414817</v>
      </c>
      <c r="F152" s="11">
        <f t="shared" si="27"/>
        <v>417287</v>
      </c>
      <c r="G152" s="11">
        <f t="shared" si="27"/>
        <v>418960</v>
      </c>
      <c r="H152" s="11">
        <f t="shared" si="27"/>
        <v>0</v>
      </c>
      <c r="I152" s="11">
        <f t="shared" si="27"/>
        <v>0</v>
      </c>
      <c r="J152" s="11">
        <f t="shared" si="27"/>
        <v>0</v>
      </c>
      <c r="K152" s="11">
        <f t="shared" si="27"/>
        <v>0</v>
      </c>
      <c r="L152" s="11">
        <f t="shared" si="27"/>
        <v>0</v>
      </c>
      <c r="M152" s="11">
        <f t="shared" si="27"/>
        <v>0</v>
      </c>
      <c r="N152" s="11">
        <f t="shared" si="27"/>
        <v>0</v>
      </c>
      <c r="O152" s="8"/>
    </row>
    <row r="153" spans="2:15" x14ac:dyDescent="0.2">
      <c r="B153" s="9" t="s">
        <v>26</v>
      </c>
      <c r="C153" s="11">
        <f t="shared" ref="C153:N153" si="28">+C62+C111</f>
        <v>91249</v>
      </c>
      <c r="D153" s="11">
        <f t="shared" si="28"/>
        <v>83984</v>
      </c>
      <c r="E153" s="11">
        <f t="shared" si="28"/>
        <v>94060</v>
      </c>
      <c r="F153" s="11">
        <f t="shared" si="28"/>
        <v>72768</v>
      </c>
      <c r="G153" s="11">
        <f t="shared" si="28"/>
        <v>25649</v>
      </c>
      <c r="H153" s="11">
        <f t="shared" si="28"/>
        <v>0</v>
      </c>
      <c r="I153" s="11">
        <f t="shared" si="28"/>
        <v>0</v>
      </c>
      <c r="J153" s="11">
        <f t="shared" si="28"/>
        <v>0</v>
      </c>
      <c r="K153" s="11">
        <f t="shared" si="28"/>
        <v>0</v>
      </c>
      <c r="L153" s="11">
        <f t="shared" si="28"/>
        <v>0</v>
      </c>
      <c r="M153" s="11">
        <f t="shared" si="28"/>
        <v>0</v>
      </c>
      <c r="N153" s="11">
        <f t="shared" si="28"/>
        <v>0</v>
      </c>
      <c r="O153" s="8"/>
    </row>
    <row r="154" spans="2:15" x14ac:dyDescent="0.2">
      <c r="B154" s="9" t="s">
        <v>27</v>
      </c>
      <c r="C154" s="11">
        <f t="shared" ref="C154:N154" si="29">+C68+C117</f>
        <v>837458</v>
      </c>
      <c r="D154" s="11">
        <f t="shared" si="29"/>
        <v>779690</v>
      </c>
      <c r="E154" s="11">
        <f t="shared" si="29"/>
        <v>896193</v>
      </c>
      <c r="F154" s="11">
        <f t="shared" si="29"/>
        <v>826851</v>
      </c>
      <c r="G154" s="11">
        <f t="shared" si="29"/>
        <v>735279</v>
      </c>
      <c r="H154" s="11">
        <f t="shared" si="29"/>
        <v>0</v>
      </c>
      <c r="I154" s="11">
        <f t="shared" si="29"/>
        <v>0</v>
      </c>
      <c r="J154" s="11">
        <f t="shared" si="29"/>
        <v>0</v>
      </c>
      <c r="K154" s="11">
        <f t="shared" si="29"/>
        <v>0</v>
      </c>
      <c r="L154" s="11">
        <f t="shared" si="29"/>
        <v>0</v>
      </c>
      <c r="M154" s="11">
        <f t="shared" si="29"/>
        <v>0</v>
      </c>
      <c r="N154" s="11">
        <f t="shared" si="29"/>
        <v>0</v>
      </c>
      <c r="O154" s="8"/>
    </row>
    <row r="155" spans="2:15" x14ac:dyDescent="0.2">
      <c r="B155" s="9" t="s">
        <v>28</v>
      </c>
      <c r="C155" s="11">
        <f t="shared" ref="C155:N155" si="30">+C74+C123</f>
        <v>19689</v>
      </c>
      <c r="D155" s="11">
        <f t="shared" si="30"/>
        <v>17398</v>
      </c>
      <c r="E155" s="11">
        <f t="shared" si="30"/>
        <v>16262</v>
      </c>
      <c r="F155" s="11">
        <f t="shared" si="30"/>
        <v>13100</v>
      </c>
      <c r="G155" s="11">
        <f t="shared" si="30"/>
        <v>6336</v>
      </c>
      <c r="H155" s="11">
        <f t="shared" si="30"/>
        <v>0</v>
      </c>
      <c r="I155" s="11">
        <f t="shared" si="30"/>
        <v>0</v>
      </c>
      <c r="J155" s="11">
        <f t="shared" si="30"/>
        <v>0</v>
      </c>
      <c r="K155" s="11">
        <f t="shared" si="30"/>
        <v>0</v>
      </c>
      <c r="L155" s="11">
        <f t="shared" si="30"/>
        <v>0</v>
      </c>
      <c r="M155" s="11">
        <f t="shared" si="30"/>
        <v>0</v>
      </c>
      <c r="N155" s="11">
        <f t="shared" si="30"/>
        <v>0</v>
      </c>
      <c r="O155" s="8"/>
    </row>
    <row r="156" spans="2:15" x14ac:dyDescent="0.2">
      <c r="B156" s="9" t="s">
        <v>29</v>
      </c>
      <c r="C156" s="11">
        <f t="shared" ref="C156:N156" si="31">+C80+C129</f>
        <v>163957</v>
      </c>
      <c r="D156" s="11">
        <f t="shared" si="31"/>
        <v>129068</v>
      </c>
      <c r="E156" s="11">
        <f t="shared" si="31"/>
        <v>158322</v>
      </c>
      <c r="F156" s="11">
        <f t="shared" si="31"/>
        <v>159738</v>
      </c>
      <c r="G156" s="11">
        <f t="shared" si="31"/>
        <v>162241</v>
      </c>
      <c r="H156" s="11">
        <f t="shared" si="31"/>
        <v>0</v>
      </c>
      <c r="I156" s="11">
        <f t="shared" si="31"/>
        <v>0</v>
      </c>
      <c r="J156" s="11">
        <f t="shared" si="31"/>
        <v>0</v>
      </c>
      <c r="K156" s="11">
        <f t="shared" si="31"/>
        <v>0</v>
      </c>
      <c r="L156" s="11">
        <f t="shared" si="31"/>
        <v>0</v>
      </c>
      <c r="M156" s="11">
        <f t="shared" si="31"/>
        <v>0</v>
      </c>
      <c r="N156" s="11">
        <f t="shared" si="31"/>
        <v>0</v>
      </c>
      <c r="O156" s="8"/>
    </row>
    <row r="157" spans="2:15" x14ac:dyDescent="0.2">
      <c r="B157" s="9" t="s">
        <v>30</v>
      </c>
      <c r="C157" s="11">
        <f t="shared" ref="C157:N157" si="32">+C86+C135</f>
        <v>6507</v>
      </c>
      <c r="D157" s="11">
        <f t="shared" si="32"/>
        <v>6186</v>
      </c>
      <c r="E157" s="11">
        <f t="shared" si="32"/>
        <v>6838</v>
      </c>
      <c r="F157" s="11">
        <f t="shared" si="32"/>
        <v>8496</v>
      </c>
      <c r="G157" s="11">
        <f t="shared" si="32"/>
        <v>7710</v>
      </c>
      <c r="H157" s="11">
        <f t="shared" si="32"/>
        <v>0</v>
      </c>
      <c r="I157" s="11">
        <f t="shared" si="32"/>
        <v>0</v>
      </c>
      <c r="J157" s="11">
        <f t="shared" si="32"/>
        <v>0</v>
      </c>
      <c r="K157" s="11">
        <f t="shared" si="32"/>
        <v>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2:15" x14ac:dyDescent="0.2">
      <c r="B158" s="9" t="s">
        <v>31</v>
      </c>
      <c r="C158" s="11">
        <f t="shared" ref="C158:N158" si="33">+C92+C141</f>
        <v>13609</v>
      </c>
      <c r="D158" s="11">
        <f t="shared" si="33"/>
        <v>14853</v>
      </c>
      <c r="E158" s="11">
        <f t="shared" si="33"/>
        <v>18149</v>
      </c>
      <c r="F158" s="11">
        <f t="shared" si="33"/>
        <v>14632</v>
      </c>
      <c r="G158" s="11">
        <f t="shared" si="33"/>
        <v>7069</v>
      </c>
      <c r="H158" s="11">
        <f t="shared" si="33"/>
        <v>0</v>
      </c>
      <c r="I158" s="11">
        <f t="shared" si="33"/>
        <v>0</v>
      </c>
      <c r="J158" s="11">
        <f t="shared" si="33"/>
        <v>0</v>
      </c>
      <c r="K158" s="11">
        <f t="shared" si="33"/>
        <v>0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1741897</v>
      </c>
      <c r="E177" s="26">
        <f>+O105+O56</f>
        <v>2061673</v>
      </c>
      <c r="H177" s="8"/>
    </row>
    <row r="178" spans="3:9" x14ac:dyDescent="0.2">
      <c r="C178" s="9" t="s">
        <v>26</v>
      </c>
      <c r="D178" s="26">
        <v>274113</v>
      </c>
      <c r="E178" s="26">
        <f>+O111+O62</f>
        <v>367710</v>
      </c>
      <c r="H178" s="8"/>
      <c r="I178" s="23"/>
    </row>
    <row r="179" spans="3:9" x14ac:dyDescent="0.2">
      <c r="C179" s="9" t="s">
        <v>27</v>
      </c>
      <c r="D179" s="26">
        <v>3417637</v>
      </c>
      <c r="E179" s="26">
        <f>+O117+O68</f>
        <v>4075471</v>
      </c>
      <c r="H179" s="8"/>
      <c r="I179" s="23"/>
    </row>
    <row r="180" spans="3:9" x14ac:dyDescent="0.2">
      <c r="C180" s="9" t="s">
        <v>28</v>
      </c>
      <c r="D180" s="26">
        <v>311124</v>
      </c>
      <c r="E180" s="26">
        <f>+O123+O74</f>
        <v>72785</v>
      </c>
      <c r="H180" s="8"/>
      <c r="I180" s="23"/>
    </row>
    <row r="181" spans="3:9" x14ac:dyDescent="0.2">
      <c r="C181" s="9" t="s">
        <v>29</v>
      </c>
      <c r="D181" s="26">
        <v>593405</v>
      </c>
      <c r="E181" s="26">
        <f>+O129+O80</f>
        <v>773326</v>
      </c>
      <c r="H181" s="8"/>
      <c r="I181" s="23"/>
    </row>
    <row r="182" spans="3:9" x14ac:dyDescent="0.2">
      <c r="C182" s="9" t="s">
        <v>30</v>
      </c>
      <c r="D182" s="26">
        <v>32931</v>
      </c>
      <c r="E182" s="26">
        <f>+O135+O86</f>
        <v>35737</v>
      </c>
      <c r="H182" s="8"/>
      <c r="I182" s="23"/>
    </row>
    <row r="183" spans="3:9" x14ac:dyDescent="0.2">
      <c r="C183" s="9" t="s">
        <v>31</v>
      </c>
      <c r="D183" s="26">
        <v>23906</v>
      </c>
      <c r="E183" s="26">
        <f>+O141+O92</f>
        <v>68312</v>
      </c>
      <c r="H183" s="8"/>
      <c r="I183" s="23"/>
    </row>
    <row r="184" spans="3:9" x14ac:dyDescent="0.2">
      <c r="D184" s="33">
        <f>SUM(D177:D183)</f>
        <v>6395013</v>
      </c>
      <c r="E184" s="33">
        <f>SUM(E177:E183)</f>
        <v>7455014</v>
      </c>
      <c r="F184" s="24">
        <f>+E184/D184-1</f>
        <v>0.1657543151202352</v>
      </c>
      <c r="I184" s="23"/>
    </row>
    <row r="197" spans="1:15" x14ac:dyDescent="0.2">
      <c r="O197" s="12" t="s">
        <v>57</v>
      </c>
    </row>
    <row r="199" spans="1:15" x14ac:dyDescent="0.2">
      <c r="A199" s="39" t="s">
        <v>80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1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/>
      <c r="I201" s="10"/>
      <c r="J201" s="10"/>
      <c r="K201" s="10"/>
      <c r="L201" s="10"/>
      <c r="M201" s="10"/>
      <c r="N201" s="10"/>
      <c r="O201" s="6">
        <f>SUM(C201:N201)</f>
        <v>10649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/>
      <c r="I202" s="10"/>
      <c r="J202" s="10"/>
      <c r="K202" s="10"/>
      <c r="L202" s="10"/>
      <c r="M202" s="10"/>
      <c r="N202" s="10"/>
      <c r="O202" s="6">
        <f>SUM(C202:N202)</f>
        <v>11285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4">SUM(G201:G202)</f>
        <v>4289</v>
      </c>
      <c r="H203" s="6">
        <f t="shared" si="34"/>
        <v>0</v>
      </c>
      <c r="I203" s="6">
        <f t="shared" si="34"/>
        <v>0</v>
      </c>
      <c r="J203" s="6">
        <f t="shared" si="34"/>
        <v>0</v>
      </c>
      <c r="K203" s="6">
        <f t="shared" si="34"/>
        <v>0</v>
      </c>
      <c r="L203" s="6">
        <f t="shared" si="34"/>
        <v>0</v>
      </c>
      <c r="M203" s="6">
        <f t="shared" si="34"/>
        <v>0</v>
      </c>
      <c r="N203" s="6">
        <f t="shared" si="34"/>
        <v>0</v>
      </c>
      <c r="O203" s="6">
        <f>SUM(O201:O202)</f>
        <v>21934</v>
      </c>
    </row>
    <row r="204" spans="1:15" x14ac:dyDescent="0.2">
      <c r="O204" s="12"/>
    </row>
    <row r="205" spans="1:15" x14ac:dyDescent="0.2">
      <c r="A205" s="38" t="s">
        <v>83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/>
      <c r="I207" s="10"/>
      <c r="J207" s="10"/>
      <c r="K207" s="10"/>
      <c r="L207" s="10"/>
      <c r="M207" s="10"/>
      <c r="N207" s="10"/>
      <c r="O207" s="6">
        <f>SUM(C207:N207)</f>
        <v>948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/>
      <c r="I208" s="10"/>
      <c r="J208" s="10"/>
      <c r="K208" s="10"/>
      <c r="L208" s="10"/>
      <c r="M208" s="10"/>
      <c r="N208" s="10"/>
      <c r="O208" s="6">
        <f>SUM(C208:N208)</f>
        <v>899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5">SUM(G207:G208)</f>
        <v>311</v>
      </c>
      <c r="H209" s="6">
        <f t="shared" si="35"/>
        <v>0</v>
      </c>
      <c r="I209" s="6">
        <f t="shared" si="35"/>
        <v>0</v>
      </c>
      <c r="J209" s="6">
        <f t="shared" si="35"/>
        <v>0</v>
      </c>
      <c r="K209" s="6">
        <f t="shared" si="35"/>
        <v>0</v>
      </c>
      <c r="L209" s="6">
        <f t="shared" si="35"/>
        <v>0</v>
      </c>
      <c r="M209" s="6">
        <f t="shared" si="35"/>
        <v>0</v>
      </c>
      <c r="N209" s="6">
        <f t="shared" si="35"/>
        <v>0</v>
      </c>
      <c r="O209" s="6">
        <f>SUM(O207:O208)</f>
        <v>1847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8" t="s">
        <v>82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/>
      <c r="I213" s="10"/>
      <c r="J213" s="10"/>
      <c r="K213" s="10"/>
      <c r="L213" s="10"/>
      <c r="M213" s="10"/>
      <c r="N213" s="10"/>
      <c r="O213" s="6">
        <f>SUM(C213:N213)</f>
        <v>496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/>
      <c r="I214" s="10"/>
      <c r="J214" s="10"/>
      <c r="K214" s="10"/>
      <c r="L214" s="10"/>
      <c r="M214" s="10"/>
      <c r="N214" s="10"/>
      <c r="O214" s="6">
        <f>SUM(C214:N214)</f>
        <v>495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6">SUM(G213:G214)</f>
        <v>211</v>
      </c>
      <c r="H215" s="6">
        <f t="shared" si="36"/>
        <v>0</v>
      </c>
      <c r="I215" s="6">
        <f t="shared" si="36"/>
        <v>0</v>
      </c>
      <c r="J215" s="6">
        <f t="shared" si="36"/>
        <v>0</v>
      </c>
      <c r="K215" s="6">
        <f t="shared" si="36"/>
        <v>0</v>
      </c>
      <c r="L215" s="6">
        <f t="shared" si="36"/>
        <v>0</v>
      </c>
      <c r="M215" s="6">
        <f t="shared" si="36"/>
        <v>0</v>
      </c>
      <c r="N215" s="6">
        <f t="shared" si="36"/>
        <v>0</v>
      </c>
      <c r="O215" s="6">
        <f>SUM(O213:O214)</f>
        <v>991</v>
      </c>
    </row>
    <row r="217" spans="1:15" x14ac:dyDescent="0.2">
      <c r="A217" s="38" t="s">
        <v>81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/>
      <c r="I219" s="10"/>
      <c r="J219" s="10"/>
      <c r="K219" s="10"/>
      <c r="L219" s="10"/>
      <c r="M219" s="10"/>
      <c r="N219" s="10"/>
      <c r="O219" s="6">
        <f>SUM(C219:N219)</f>
        <v>786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/>
      <c r="I220" s="10"/>
      <c r="J220" s="10"/>
      <c r="K220" s="10"/>
      <c r="L220" s="10"/>
      <c r="M220" s="10"/>
      <c r="N220" s="10"/>
      <c r="O220" s="6">
        <f>SUM(C220:N220)</f>
        <v>794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7">SUM(G219:G220)</f>
        <v>356</v>
      </c>
      <c r="H221" s="6">
        <f t="shared" si="37"/>
        <v>0</v>
      </c>
      <c r="I221" s="6">
        <f t="shared" si="37"/>
        <v>0</v>
      </c>
      <c r="J221" s="6">
        <f t="shared" si="37"/>
        <v>0</v>
      </c>
      <c r="K221" s="6">
        <f t="shared" si="37"/>
        <v>0</v>
      </c>
      <c r="L221" s="6">
        <f t="shared" si="37"/>
        <v>0</v>
      </c>
      <c r="M221" s="6">
        <f t="shared" si="37"/>
        <v>0</v>
      </c>
      <c r="N221" s="6">
        <f t="shared" si="37"/>
        <v>0</v>
      </c>
      <c r="O221" s="6">
        <f>SUM(O219:O220)</f>
        <v>1580</v>
      </c>
    </row>
    <row r="224" spans="1:15" x14ac:dyDescent="0.2">
      <c r="A224" s="32" t="s">
        <v>69</v>
      </c>
    </row>
    <row r="225" spans="1:15" x14ac:dyDescent="0.2">
      <c r="A225" s="1" t="s">
        <v>68</v>
      </c>
    </row>
    <row r="226" spans="1:15" x14ac:dyDescent="0.2">
      <c r="A226" s="1" t="s">
        <v>70</v>
      </c>
    </row>
    <row r="227" spans="1:15" x14ac:dyDescent="0.2">
      <c r="A227" s="1" t="s">
        <v>71</v>
      </c>
    </row>
    <row r="228" spans="1:15" x14ac:dyDescent="0.2">
      <c r="A228" s="1" t="s">
        <v>72</v>
      </c>
    </row>
    <row r="229" spans="1:15" x14ac:dyDescent="0.2">
      <c r="A229" s="1" t="s">
        <v>73</v>
      </c>
    </row>
    <row r="230" spans="1:15" x14ac:dyDescent="0.2">
      <c r="A230" s="1" t="s">
        <v>74</v>
      </c>
    </row>
    <row r="231" spans="1:15" x14ac:dyDescent="0.2">
      <c r="A231" s="1" t="s">
        <v>75</v>
      </c>
      <c r="O231" s="12" t="s">
        <v>62</v>
      </c>
    </row>
    <row r="236" spans="1:15" ht="14.25" x14ac:dyDescent="0.2">
      <c r="A236" s="27"/>
    </row>
  </sheetData>
  <mergeCells count="14"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8" ma:contentTypeDescription="Crear nuevo documento." ma:contentTypeScope="" ma:versionID="fc1c23f8222e49270c030328857d7120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6c42918276c4f2aa354af78bca2b6e7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http://schemas.microsoft.com/office/2006/metadata/properties"/>
    <ds:schemaRef ds:uri="http://schemas.microsoft.com/office/infopath/2007/PartnerControls"/>
    <ds:schemaRef ds:uri="8bd4247e-f80a-4d0f-bb65-3e3f252f37d7"/>
    <ds:schemaRef ds:uri="3ab2b0ee-6872-4531-81af-4e67a0a4e347"/>
  </ds:schemaRefs>
</ds:datastoreItem>
</file>

<file path=customXml/itemProps3.xml><?xml version="1.0" encoding="utf-8"?>
<ds:datastoreItem xmlns:ds="http://schemas.openxmlformats.org/officeDocument/2006/customXml" ds:itemID="{EBA0020F-759A-49F0-A891-6F4BE7267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2023-04-10T16:25:41Z</cp:lastPrinted>
  <dcterms:created xsi:type="dcterms:W3CDTF">2019-02-07T13:08:48Z</dcterms:created>
  <dcterms:modified xsi:type="dcterms:W3CDTF">2023-06-06T15:34:15Z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