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3/Sin Firma/"/>
    </mc:Choice>
  </mc:AlternateContent>
  <xr:revisionPtr revIDLastSave="3" documentId="8_{41F2900D-A298-4EB9-BC7F-19A688178B26}" xr6:coauthVersionLast="47" xr6:coauthVersionMax="47" xr10:uidLastSave="{38C6FE3F-407D-4EB9-AB77-1D22E3CDCD3E}"/>
  <bookViews>
    <workbookView xWindow="-108" yWindow="-108" windowWidth="30936" windowHeight="16896" xr2:uid="{00000000-000D-0000-FFFF-FFFF00000000}"/>
  </bookViews>
  <sheets>
    <sheet name="Volumen de Pasajeros y Op." sheetId="5" r:id="rId1"/>
  </sheets>
  <definedNames>
    <definedName name="_xlnm.Print_Area" localSheetId="0">'Volumen de Pasajeros y Op.'!$A$1:$O$230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5" l="1"/>
  <c r="E38" i="5"/>
  <c r="E33" i="5"/>
  <c r="E34" i="5"/>
  <c r="D74" i="5"/>
  <c r="E74" i="5"/>
  <c r="F74" i="5"/>
  <c r="G74" i="5"/>
  <c r="H74" i="5"/>
  <c r="I74" i="5"/>
  <c r="J74" i="5"/>
  <c r="K74" i="5"/>
  <c r="L74" i="5"/>
  <c r="M74" i="5"/>
  <c r="N74" i="5"/>
  <c r="N221" i="5" l="1"/>
  <c r="M221" i="5"/>
  <c r="L221" i="5"/>
  <c r="K221" i="5"/>
  <c r="J221" i="5"/>
  <c r="I221" i="5"/>
  <c r="H221" i="5"/>
  <c r="G221" i="5"/>
  <c r="F221" i="5"/>
  <c r="E221" i="5"/>
  <c r="D221" i="5"/>
  <c r="C221" i="5"/>
  <c r="O220" i="5"/>
  <c r="O219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O214" i="5"/>
  <c r="O213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O208" i="5"/>
  <c r="O207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O202" i="5"/>
  <c r="O201" i="5"/>
  <c r="D184" i="5"/>
  <c r="O142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O140" i="5"/>
  <c r="O139" i="5"/>
  <c r="O136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O134" i="5"/>
  <c r="O133" i="5"/>
  <c r="O130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O128" i="5"/>
  <c r="O127" i="5"/>
  <c r="O124" i="5"/>
  <c r="N123" i="5"/>
  <c r="N155" i="5" s="1"/>
  <c r="M123" i="5"/>
  <c r="M155" i="5" s="1"/>
  <c r="L123" i="5"/>
  <c r="L155" i="5" s="1"/>
  <c r="K123" i="5"/>
  <c r="K155" i="5" s="1"/>
  <c r="J123" i="5"/>
  <c r="J155" i="5" s="1"/>
  <c r="I123" i="5"/>
  <c r="I155" i="5" s="1"/>
  <c r="H123" i="5"/>
  <c r="H155" i="5" s="1"/>
  <c r="G123" i="5"/>
  <c r="G155" i="5" s="1"/>
  <c r="F123" i="5"/>
  <c r="F155" i="5" s="1"/>
  <c r="E123" i="5"/>
  <c r="E155" i="5" s="1"/>
  <c r="D123" i="5"/>
  <c r="D155" i="5" s="1"/>
  <c r="C123" i="5"/>
  <c r="O122" i="5"/>
  <c r="O121" i="5"/>
  <c r="O118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O116" i="5"/>
  <c r="O115" i="5"/>
  <c r="O112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O109" i="5"/>
  <c r="O106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O103" i="5"/>
  <c r="O93" i="5"/>
  <c r="N92" i="5"/>
  <c r="M92" i="5"/>
  <c r="L92" i="5"/>
  <c r="L158" i="5" s="1"/>
  <c r="K92" i="5"/>
  <c r="J92" i="5"/>
  <c r="I92" i="5"/>
  <c r="H92" i="5"/>
  <c r="G92" i="5"/>
  <c r="F92" i="5"/>
  <c r="E92" i="5"/>
  <c r="D92" i="5"/>
  <c r="C92" i="5"/>
  <c r="O91" i="5"/>
  <c r="O90" i="5"/>
  <c r="O87" i="5"/>
  <c r="N86" i="5"/>
  <c r="M86" i="5"/>
  <c r="L86" i="5"/>
  <c r="K86" i="5"/>
  <c r="K157" i="5" s="1"/>
  <c r="J86" i="5"/>
  <c r="I86" i="5"/>
  <c r="H86" i="5"/>
  <c r="G86" i="5"/>
  <c r="G157" i="5" s="1"/>
  <c r="F86" i="5"/>
  <c r="E86" i="5"/>
  <c r="D86" i="5"/>
  <c r="C86" i="5"/>
  <c r="C157" i="5" s="1"/>
  <c r="O85" i="5"/>
  <c r="O84" i="5"/>
  <c r="O81" i="5"/>
  <c r="N80" i="5"/>
  <c r="N156" i="5" s="1"/>
  <c r="M80" i="5"/>
  <c r="L80" i="5"/>
  <c r="K80" i="5"/>
  <c r="J80" i="5"/>
  <c r="J156" i="5" s="1"/>
  <c r="I80" i="5"/>
  <c r="H80" i="5"/>
  <c r="G80" i="5"/>
  <c r="F80" i="5"/>
  <c r="F156" i="5" s="1"/>
  <c r="E80" i="5"/>
  <c r="D80" i="5"/>
  <c r="C80" i="5"/>
  <c r="O79" i="5"/>
  <c r="O78" i="5"/>
  <c r="O75" i="5"/>
  <c r="C74" i="5"/>
  <c r="O73" i="5"/>
  <c r="O72" i="5"/>
  <c r="O69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O66" i="5"/>
  <c r="O63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O60" i="5"/>
  <c r="O57" i="5"/>
  <c r="N56" i="5"/>
  <c r="N152" i="5" s="1"/>
  <c r="M56" i="5"/>
  <c r="L56" i="5"/>
  <c r="K56" i="5"/>
  <c r="J56" i="5"/>
  <c r="I56" i="5"/>
  <c r="H56" i="5"/>
  <c r="G56" i="5"/>
  <c r="F56" i="5"/>
  <c r="E56" i="5"/>
  <c r="D56" i="5"/>
  <c r="C56" i="5"/>
  <c r="O55" i="5"/>
  <c r="O54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N46" i="5" s="1"/>
  <c r="M44" i="5"/>
  <c r="M46" i="5" s="1"/>
  <c r="L44" i="5"/>
  <c r="L46" i="5" s="1"/>
  <c r="K44" i="5"/>
  <c r="K46" i="5" s="1"/>
  <c r="J44" i="5"/>
  <c r="J46" i="5" s="1"/>
  <c r="I44" i="5"/>
  <c r="I46" i="5" s="1"/>
  <c r="H44" i="5"/>
  <c r="G44" i="5"/>
  <c r="F44" i="5"/>
  <c r="E44" i="5"/>
  <c r="D44" i="5"/>
  <c r="C44" i="5"/>
  <c r="N38" i="5"/>
  <c r="M38" i="5"/>
  <c r="L38" i="5"/>
  <c r="K38" i="5"/>
  <c r="J38" i="5"/>
  <c r="I38" i="5"/>
  <c r="H38" i="5"/>
  <c r="G38" i="5"/>
  <c r="F38" i="5"/>
  <c r="D38" i="5"/>
  <c r="C38" i="5"/>
  <c r="N37" i="5"/>
  <c r="M37" i="5"/>
  <c r="L37" i="5"/>
  <c r="K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G46" i="5" l="1"/>
  <c r="O105" i="5"/>
  <c r="N35" i="5"/>
  <c r="K39" i="5"/>
  <c r="H39" i="5"/>
  <c r="L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L156" i="5"/>
  <c r="I157" i="5"/>
  <c r="M157" i="5"/>
  <c r="J158" i="5"/>
  <c r="N158" i="5"/>
  <c r="J35" i="5"/>
  <c r="L40" i="5"/>
  <c r="M39" i="5"/>
  <c r="N40" i="5"/>
  <c r="H46" i="5"/>
  <c r="H158" i="5"/>
  <c r="G35" i="5"/>
  <c r="K35" i="5"/>
  <c r="K40" i="5" s="1"/>
  <c r="J39" i="5"/>
  <c r="M152" i="5"/>
  <c r="F153" i="5"/>
  <c r="J153" i="5"/>
  <c r="N153" i="5"/>
  <c r="G154" i="5"/>
  <c r="K154" i="5"/>
  <c r="M154" i="5"/>
  <c r="H35" i="5"/>
  <c r="H40" i="5" s="1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O92" i="5"/>
  <c r="F157" i="5"/>
  <c r="F35" i="5"/>
  <c r="E46" i="5"/>
  <c r="E157" i="5"/>
  <c r="E153" i="5"/>
  <c r="O111" i="5"/>
  <c r="E152" i="5"/>
  <c r="E156" i="5"/>
  <c r="E154" i="5"/>
  <c r="O221" i="5"/>
  <c r="O215" i="5"/>
  <c r="B16" i="5"/>
  <c r="B21" i="5"/>
  <c r="O141" i="5"/>
  <c r="O123" i="5"/>
  <c r="O117" i="5"/>
  <c r="C35" i="5"/>
  <c r="D158" i="5"/>
  <c r="C158" i="5"/>
  <c r="O135" i="5"/>
  <c r="C156" i="5"/>
  <c r="D156" i="5"/>
  <c r="C155" i="5"/>
  <c r="C154" i="5"/>
  <c r="D154" i="5"/>
  <c r="B17" i="5"/>
  <c r="C153" i="5"/>
  <c r="O38" i="5"/>
  <c r="C152" i="5"/>
  <c r="C39" i="5"/>
  <c r="O86" i="5"/>
  <c r="C46" i="5"/>
  <c r="O80" i="5"/>
  <c r="O74" i="5"/>
  <c r="O68" i="5"/>
  <c r="O62" i="5"/>
  <c r="E40" i="5"/>
  <c r="B18" i="5"/>
  <c r="O37" i="5"/>
  <c r="O129" i="5"/>
  <c r="O45" i="5"/>
  <c r="O34" i="5"/>
  <c r="D152" i="5"/>
  <c r="O33" i="5"/>
  <c r="O203" i="5"/>
  <c r="B22" i="5"/>
  <c r="B20" i="5"/>
  <c r="B19" i="5"/>
  <c r="D46" i="5"/>
  <c r="D39" i="5"/>
  <c r="D35" i="5"/>
  <c r="O44" i="5"/>
  <c r="O56" i="5"/>
  <c r="O209" i="5"/>
  <c r="I40" i="5" l="1"/>
  <c r="M40" i="5"/>
  <c r="G40" i="5"/>
  <c r="J40" i="5"/>
  <c r="F40" i="5"/>
  <c r="N22" i="5"/>
  <c r="N21" i="5"/>
  <c r="N17" i="5"/>
  <c r="E182" i="5"/>
  <c r="N20" i="5"/>
  <c r="N16" i="5"/>
  <c r="E177" i="5"/>
  <c r="E183" i="5"/>
  <c r="N19" i="5"/>
  <c r="E179" i="5"/>
  <c r="E180" i="5"/>
  <c r="C40" i="5"/>
  <c r="E181" i="5"/>
  <c r="O39" i="5"/>
  <c r="O46" i="5"/>
  <c r="N18" i="5"/>
  <c r="E17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<sst xmlns="http://schemas.openxmlformats.org/spreadsheetml/2006/main" count="486" uniqueCount="86">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</sst>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1642713</c:v>
                </c:pt>
                <c:pt idx="1">
                  <c:v>342061</c:v>
                </c:pt>
                <c:pt idx="2">
                  <c:v>3340192</c:v>
                </c:pt>
                <c:pt idx="3">
                  <c:v>66449</c:v>
                </c:pt>
                <c:pt idx="4">
                  <c:v>611085</c:v>
                </c:pt>
                <c:pt idx="5">
                  <c:v>28027</c:v>
                </c:pt>
                <c:pt idx="6">
                  <c:v>61243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Enero-Abril Año 2023,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362017</c:v>
                </c:pt>
                <c:pt idx="1">
                  <c:v>83984</c:v>
                </c:pt>
                <c:pt idx="2">
                  <c:v>779690</c:v>
                </c:pt>
                <c:pt idx="3">
                  <c:v>17398</c:v>
                </c:pt>
                <c:pt idx="4">
                  <c:v>129068</c:v>
                </c:pt>
                <c:pt idx="5">
                  <c:v>6186</c:v>
                </c:pt>
                <c:pt idx="6">
                  <c:v>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414817</c:v>
                </c:pt>
                <c:pt idx="1">
                  <c:v>94060</c:v>
                </c:pt>
                <c:pt idx="2">
                  <c:v>896193</c:v>
                </c:pt>
                <c:pt idx="3">
                  <c:v>16262</c:v>
                </c:pt>
                <c:pt idx="4">
                  <c:v>158322</c:v>
                </c:pt>
                <c:pt idx="5">
                  <c:v>6838</c:v>
                </c:pt>
                <c:pt idx="6">
                  <c:v>18149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417287</c:v>
                </c:pt>
                <c:pt idx="1">
                  <c:v>72768</c:v>
                </c:pt>
                <c:pt idx="2">
                  <c:v>826851</c:v>
                </c:pt>
                <c:pt idx="3">
                  <c:v>13100</c:v>
                </c:pt>
                <c:pt idx="4">
                  <c:v>159738</c:v>
                </c:pt>
                <c:pt idx="5">
                  <c:v>8496</c:v>
                </c:pt>
                <c:pt idx="6">
                  <c:v>14632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956896"/>
        <c:axId val="1581959072"/>
      </c:barChart>
      <c:catAx>
        <c:axId val="158195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81959072"/>
        <c:crosses val="autoZero"/>
        <c:auto val="1"/>
        <c:lblAlgn val="ctr"/>
        <c:lblOffset val="100"/>
        <c:noMultiLvlLbl val="0"/>
      </c:catAx>
      <c:valAx>
        <c:axId val="15819590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581956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167381416504224E-2"/>
          <c:h val="0.2252362424619304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Enero-Abril 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1381589</c:v>
                </c:pt>
                <c:pt idx="1">
                  <c:v>248258</c:v>
                </c:pt>
                <c:pt idx="2">
                  <c:v>2743482</c:v>
                </c:pt>
                <c:pt idx="3">
                  <c:v>304968</c:v>
                </c:pt>
                <c:pt idx="4">
                  <c:v>439892</c:v>
                </c:pt>
                <c:pt idx="5">
                  <c:v>25327</c:v>
                </c:pt>
                <c:pt idx="6">
                  <c:v>21554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2023</c:v>
                </c:pt>
              </c:strCache>
            </c:strRef>
          </c:tx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1642713</c:v>
                </c:pt>
                <c:pt idx="1">
                  <c:v>342061</c:v>
                </c:pt>
                <c:pt idx="2">
                  <c:v>3340192</c:v>
                </c:pt>
                <c:pt idx="3">
                  <c:v>66449</c:v>
                </c:pt>
                <c:pt idx="4">
                  <c:v>611085</c:v>
                </c:pt>
                <c:pt idx="5">
                  <c:v>28027</c:v>
                </c:pt>
                <c:pt idx="6">
                  <c:v>61243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449968"/>
        <c:axId val="1640447248"/>
      </c:lineChart>
      <c:catAx>
        <c:axId val="1640449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40447248"/>
        <c:crosses val="autoZero"/>
        <c:auto val="1"/>
        <c:lblAlgn val="ctr"/>
        <c:lblOffset val="100"/>
        <c:noMultiLvlLbl val="0"/>
      </c:catAx>
      <c:valAx>
        <c:axId val="16404472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640449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15177</c:v>
                </c:pt>
                <c:pt idx="1">
                  <c:v>2181</c:v>
                </c:pt>
                <c:pt idx="2">
                  <c:v>19499</c:v>
                </c:pt>
                <c:pt idx="3">
                  <c:v>1109</c:v>
                </c:pt>
                <c:pt idx="4">
                  <c:v>4242</c:v>
                </c:pt>
                <c:pt idx="5">
                  <c:v>2265</c:v>
                </c:pt>
                <c:pt idx="6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618505</xdr:colOff>
      <xdr:row>145</xdr:row>
      <xdr:rowOff>113757</xdr:rowOff>
    </xdr:from>
    <xdr:to>
      <xdr:col>14</xdr:col>
      <xdr:colOff>290738</xdr:colOff>
      <xdr:row>170</xdr:row>
      <xdr:rowOff>112940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585793</xdr:colOff>
      <xdr:row>171</xdr:row>
      <xdr:rowOff>145596</xdr:rowOff>
    </xdr:from>
    <xdr:to>
      <xdr:col>14</xdr:col>
      <xdr:colOff>242207</xdr:colOff>
      <xdr:row>194</xdr:row>
      <xdr:rowOff>125639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1</xdr:rowOff>
    </xdr:from>
    <xdr:to>
      <xdr:col>4</xdr:col>
      <xdr:colOff>590549</xdr:colOff>
      <xdr:row>11</xdr:row>
      <xdr:rowOff>152401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591734"/>
          <a:ext cx="3744383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Enero-Abril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Enero-Abril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35"/>
  <sheetViews>
    <sheetView tabSelected="1" view="pageBreakPreview" zoomScale="90" zoomScaleNormal="90" zoomScaleSheetLayoutView="90" workbookViewId="0">
      <selection activeCell="F229" sqref="F229"/>
    </sheetView>
  </sheetViews>
  <sheetFormatPr defaultColWidth="11.44140625" defaultRowHeight="13.2" x14ac:dyDescent="0.25"/>
  <cols>
    <col min="1" max="1" width="15.109375" style="1" customWidth="1"/>
    <col min="2" max="2" width="12.88671875" style="1" customWidth="1"/>
    <col min="3" max="16" width="12.109375" style="1" customWidth="1"/>
    <col min="17" max="17" width="12.6640625" style="1" bestFit="1" customWidth="1"/>
    <col min="18" max="16384" width="11.44140625" style="1"/>
  </cols>
  <sheetData>
    <row r="6" spans="1:15" ht="15" x14ac:dyDescent="0.2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x14ac:dyDescent="0.25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13.8" x14ac:dyDescent="0.25">
      <c r="A8" s="3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ht="13.8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3.8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3.8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3.8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3.8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3.8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3.8" x14ac:dyDescent="0.25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3.8" x14ac:dyDescent="0.25">
      <c r="A16" s="20" t="s">
        <v>25</v>
      </c>
      <c r="B16" s="21">
        <f>+O57+O106</f>
        <v>15177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1642713</v>
      </c>
      <c r="O16" s="17"/>
    </row>
    <row r="17" spans="1:15" ht="13.8" x14ac:dyDescent="0.25">
      <c r="A17" s="20" t="s">
        <v>26</v>
      </c>
      <c r="B17" s="21">
        <f>+O63+O112</f>
        <v>2181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342061</v>
      </c>
      <c r="O17" s="17"/>
    </row>
    <row r="18" spans="1:15" ht="13.8" x14ac:dyDescent="0.25">
      <c r="A18" s="20" t="s">
        <v>27</v>
      </c>
      <c r="B18" s="21">
        <f>+O69+O118</f>
        <v>19499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3340192</v>
      </c>
      <c r="O18" s="17"/>
    </row>
    <row r="19" spans="1:15" ht="13.8" x14ac:dyDescent="0.25">
      <c r="A19" s="20" t="s">
        <v>28</v>
      </c>
      <c r="B19" s="21">
        <f>+O75+O124</f>
        <v>1109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66449</v>
      </c>
      <c r="O19" s="17"/>
    </row>
    <row r="20" spans="1:15" ht="13.8" x14ac:dyDescent="0.25">
      <c r="A20" s="20" t="s">
        <v>29</v>
      </c>
      <c r="B20" s="21">
        <f>+O81+O130</f>
        <v>4242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611085</v>
      </c>
      <c r="O20" s="17"/>
    </row>
    <row r="21" spans="1:15" ht="13.8" x14ac:dyDescent="0.25">
      <c r="A21" s="20" t="s">
        <v>30</v>
      </c>
      <c r="B21" s="21">
        <f>+O87+O136</f>
        <v>2265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28027</v>
      </c>
      <c r="O21" s="17"/>
    </row>
    <row r="22" spans="1:15" ht="13.8" x14ac:dyDescent="0.25">
      <c r="A22" s="20" t="s">
        <v>31</v>
      </c>
      <c r="B22" s="21">
        <f>+O93+O142</f>
        <v>519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61243</v>
      </c>
      <c r="O22" s="17"/>
    </row>
    <row r="23" spans="1:15" ht="13.8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3.8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3.8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3.8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3.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38" t="s">
        <v>77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x14ac:dyDescent="0.25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5">
      <c r="A33" s="5"/>
      <c r="B33" s="5" t="s">
        <v>17</v>
      </c>
      <c r="C33" s="6">
        <f t="shared" ref="C33:E34" si="0">+SUM(C54,C60,C66,C72,C84,C78,C90)</f>
        <v>725149</v>
      </c>
      <c r="D33" s="6">
        <f t="shared" si="0"/>
        <v>656311</v>
      </c>
      <c r="E33" s="6">
        <f t="shared" si="0"/>
        <v>749392</v>
      </c>
      <c r="F33" s="6">
        <f t="shared" ref="F33:N34" si="1">+SUM(F54,F60,F66,F72,F84,F78,F90)</f>
        <v>711323</v>
      </c>
      <c r="G33" s="6">
        <f t="shared" si="1"/>
        <v>0</v>
      </c>
      <c r="H33" s="6">
        <f t="shared" si="1"/>
        <v>0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2842175</v>
      </c>
    </row>
    <row r="34" spans="1:16" x14ac:dyDescent="0.25">
      <c r="A34" s="7" t="s">
        <v>18</v>
      </c>
      <c r="B34" s="5" t="s">
        <v>19</v>
      </c>
      <c r="C34" s="6">
        <f t="shared" si="0"/>
        <v>796261</v>
      </c>
      <c r="D34" s="6">
        <f t="shared" si="0"/>
        <v>676901</v>
      </c>
      <c r="E34" s="6">
        <f t="shared" si="0"/>
        <v>794707</v>
      </c>
      <c r="F34" s="6">
        <f t="shared" si="1"/>
        <v>757840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3025709</v>
      </c>
      <c r="P34" s="8"/>
    </row>
    <row r="35" spans="1:16" x14ac:dyDescent="0.25">
      <c r="A35" s="5"/>
      <c r="B35" s="5" t="s">
        <v>64</v>
      </c>
      <c r="C35" s="6">
        <f>SUM(C33:C34)</f>
        <v>1521410</v>
      </c>
      <c r="D35" s="6">
        <f t="shared" ref="D35:N35" si="2">SUM(D33:D34)</f>
        <v>1333212</v>
      </c>
      <c r="E35" s="6">
        <f t="shared" si="2"/>
        <v>1544099</v>
      </c>
      <c r="F35" s="6">
        <f t="shared" si="2"/>
        <v>1469163</v>
      </c>
      <c r="G35" s="6">
        <f t="shared" si="2"/>
        <v>0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5867884</v>
      </c>
    </row>
    <row r="36" spans="1:16" x14ac:dyDescent="0.25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5">
      <c r="A37" s="5"/>
      <c r="B37" s="5" t="s">
        <v>17</v>
      </c>
      <c r="C37" s="6">
        <f>+SUM(C103,C109,C115,C121,C127,C133,C139)</f>
        <v>29060</v>
      </c>
      <c r="D37" s="6">
        <f t="shared" ref="D37:K37" si="3">+SUM(D103,D109,D115,D121,D127,D133,D139)</f>
        <v>30096</v>
      </c>
      <c r="E37" s="6">
        <f t="shared" ref="E37" si="4">+SUM(E103,E109,E115,E121,E127,E133,E139)</f>
        <v>29357</v>
      </c>
      <c r="F37" s="6">
        <f t="shared" si="3"/>
        <v>20266</v>
      </c>
      <c r="G37" s="6">
        <f t="shared" si="3"/>
        <v>0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 t="shared" si="3"/>
        <v>0</v>
      </c>
      <c r="L37" s="6">
        <f t="shared" ref="L37:N38" si="5">+SUM(L103,L109,L115,L121,L127,L133,L139)</f>
        <v>0</v>
      </c>
      <c r="M37" s="6">
        <f t="shared" si="5"/>
        <v>0</v>
      </c>
      <c r="N37" s="6">
        <f t="shared" si="5"/>
        <v>0</v>
      </c>
      <c r="O37" s="6">
        <f>SUM(C37:N37)</f>
        <v>108779</v>
      </c>
    </row>
    <row r="38" spans="1:16" x14ac:dyDescent="0.25">
      <c r="A38" s="7" t="s">
        <v>21</v>
      </c>
      <c r="B38" s="5" t="s">
        <v>19</v>
      </c>
      <c r="C38" s="6">
        <f>+SUM(C104,C110,C116,C122,C128,C134,C140)</f>
        <v>30591</v>
      </c>
      <c r="D38" s="6">
        <f t="shared" ref="D38:K38" si="6">+SUM(D104,D110,D116,D122,D128,D134,D140)</f>
        <v>29888</v>
      </c>
      <c r="E38" s="6">
        <f t="shared" ref="E38" si="7">+SUM(E104,E110,E116,E122,E128,E134,E140)</f>
        <v>31185</v>
      </c>
      <c r="F38" s="6">
        <f t="shared" si="6"/>
        <v>23443</v>
      </c>
      <c r="G38" s="6">
        <f t="shared" si="6"/>
        <v>0</v>
      </c>
      <c r="H38" s="6">
        <f t="shared" si="6"/>
        <v>0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5"/>
        <v>0</v>
      </c>
      <c r="M38" s="6">
        <f t="shared" si="5"/>
        <v>0</v>
      </c>
      <c r="N38" s="6">
        <f t="shared" si="5"/>
        <v>0</v>
      </c>
      <c r="O38" s="6">
        <f>SUM(C38:N38)</f>
        <v>115107</v>
      </c>
    </row>
    <row r="39" spans="1:16" x14ac:dyDescent="0.25">
      <c r="A39" s="5"/>
      <c r="B39" s="5" t="s">
        <v>64</v>
      </c>
      <c r="C39" s="6">
        <f>SUM(C37:C38)</f>
        <v>59651</v>
      </c>
      <c r="D39" s="6">
        <f t="shared" ref="D39:O39" si="8">SUM(D37:D38)</f>
        <v>59984</v>
      </c>
      <c r="E39" s="6">
        <f t="shared" si="8"/>
        <v>60542</v>
      </c>
      <c r="F39" s="6">
        <f t="shared" si="8"/>
        <v>43709</v>
      </c>
      <c r="G39" s="6">
        <f t="shared" si="8"/>
        <v>0</v>
      </c>
      <c r="H39" s="6">
        <f t="shared" si="8"/>
        <v>0</v>
      </c>
      <c r="I39" s="6">
        <f t="shared" si="8"/>
        <v>0</v>
      </c>
      <c r="J39" s="6">
        <f t="shared" si="8"/>
        <v>0</v>
      </c>
      <c r="K39" s="6">
        <f t="shared" si="8"/>
        <v>0</v>
      </c>
      <c r="L39" s="6">
        <f t="shared" si="8"/>
        <v>0</v>
      </c>
      <c r="M39" s="6">
        <f t="shared" si="8"/>
        <v>0</v>
      </c>
      <c r="N39" s="6">
        <f t="shared" si="8"/>
        <v>0</v>
      </c>
      <c r="O39" s="6">
        <f t="shared" si="8"/>
        <v>223886</v>
      </c>
    </row>
    <row r="40" spans="1:16" ht="15" customHeight="1" x14ac:dyDescent="0.25">
      <c r="A40" s="35" t="s">
        <v>63</v>
      </c>
      <c r="B40" s="35"/>
      <c r="C40" s="22">
        <f>+C35+C39</f>
        <v>1581061</v>
      </c>
      <c r="D40" s="22">
        <f t="shared" ref="D40:O40" si="9">+D35+D39</f>
        <v>1393196</v>
      </c>
      <c r="E40" s="22">
        <f t="shared" si="9"/>
        <v>1604641</v>
      </c>
      <c r="F40" s="22">
        <f t="shared" si="9"/>
        <v>1512872</v>
      </c>
      <c r="G40" s="22">
        <f t="shared" si="9"/>
        <v>0</v>
      </c>
      <c r="H40" s="22">
        <f t="shared" si="9"/>
        <v>0</v>
      </c>
      <c r="I40" s="22">
        <f t="shared" si="9"/>
        <v>0</v>
      </c>
      <c r="J40" s="22">
        <f t="shared" si="9"/>
        <v>0</v>
      </c>
      <c r="K40" s="22">
        <f t="shared" si="9"/>
        <v>0</v>
      </c>
      <c r="L40" s="22">
        <f t="shared" si="9"/>
        <v>0</v>
      </c>
      <c r="M40" s="22">
        <f t="shared" si="9"/>
        <v>0</v>
      </c>
      <c r="N40" s="22">
        <f t="shared" si="9"/>
        <v>0</v>
      </c>
      <c r="O40" s="22">
        <f t="shared" si="9"/>
        <v>6091770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38" t="s">
        <v>84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6" x14ac:dyDescent="0.25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5">
      <c r="A44" s="7" t="s">
        <v>18</v>
      </c>
      <c r="B44" s="5" t="s">
        <v>20</v>
      </c>
      <c r="C44" s="6">
        <f>+SUM(C57,C63,C69,C75,C87,C81,C93)</f>
        <v>10639</v>
      </c>
      <c r="D44" s="6">
        <f t="shared" ref="D44:K44" si="10">+SUM(D57,D63,D69,D75,D87,D81,D93)</f>
        <v>9272</v>
      </c>
      <c r="E44" s="6">
        <f t="shared" si="10"/>
        <v>10628</v>
      </c>
      <c r="F44" s="6">
        <f t="shared" si="10"/>
        <v>10174</v>
      </c>
      <c r="G44" s="6">
        <f t="shared" si="10"/>
        <v>0</v>
      </c>
      <c r="H44" s="6">
        <f t="shared" si="10"/>
        <v>0</v>
      </c>
      <c r="I44" s="6">
        <f t="shared" si="10"/>
        <v>0</v>
      </c>
      <c r="J44" s="6">
        <f t="shared" si="10"/>
        <v>0</v>
      </c>
      <c r="K44" s="6">
        <f t="shared" si="10"/>
        <v>0</v>
      </c>
      <c r="L44" s="6">
        <f>+SUM(L57,L63,L69,L75,L87,L81,L93)</f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40713</v>
      </c>
    </row>
    <row r="45" spans="1:16" x14ac:dyDescent="0.25">
      <c r="A45" s="7" t="s">
        <v>21</v>
      </c>
      <c r="B45" s="5" t="s">
        <v>20</v>
      </c>
      <c r="C45" s="6">
        <f>+SUM(C106,C112,C118,C124,C130,C136,C142)</f>
        <v>1208</v>
      </c>
      <c r="D45" s="6">
        <f t="shared" ref="D45:K45" si="11">+SUM(D106,D112,D118,D124,D130,D136,D142)</f>
        <v>993</v>
      </c>
      <c r="E45" s="6">
        <f t="shared" si="11"/>
        <v>1090</v>
      </c>
      <c r="F45" s="6">
        <f t="shared" si="11"/>
        <v>988</v>
      </c>
      <c r="G45" s="6">
        <f t="shared" si="11"/>
        <v>0</v>
      </c>
      <c r="H45" s="6">
        <f t="shared" si="11"/>
        <v>0</v>
      </c>
      <c r="I45" s="6">
        <f t="shared" si="11"/>
        <v>0</v>
      </c>
      <c r="J45" s="6">
        <f t="shared" si="11"/>
        <v>0</v>
      </c>
      <c r="K45" s="6">
        <f t="shared" si="11"/>
        <v>0</v>
      </c>
      <c r="L45" s="6">
        <f>+SUM(L106,L112,L118,L124,L130,L136,L142)</f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4279</v>
      </c>
    </row>
    <row r="46" spans="1:16" x14ac:dyDescent="0.25">
      <c r="A46" s="4"/>
      <c r="B46" s="4" t="s">
        <v>16</v>
      </c>
      <c r="C46" s="22">
        <f>+C45+C44</f>
        <v>11847</v>
      </c>
      <c r="D46" s="22">
        <f>SUM(D44:D45)</f>
        <v>10265</v>
      </c>
      <c r="E46" s="22">
        <f t="shared" ref="E46:N46" si="12">SUM(E44:E45)</f>
        <v>11718</v>
      </c>
      <c r="F46" s="22">
        <f t="shared" si="12"/>
        <v>11162</v>
      </c>
      <c r="G46" s="22">
        <f t="shared" si="12"/>
        <v>0</v>
      </c>
      <c r="H46" s="22">
        <f t="shared" si="12"/>
        <v>0</v>
      </c>
      <c r="I46" s="22">
        <f t="shared" si="12"/>
        <v>0</v>
      </c>
      <c r="J46" s="22">
        <f t="shared" si="12"/>
        <v>0</v>
      </c>
      <c r="K46" s="22">
        <f t="shared" si="12"/>
        <v>0</v>
      </c>
      <c r="L46" s="22">
        <f t="shared" si="12"/>
        <v>0</v>
      </c>
      <c r="M46" s="22">
        <f t="shared" si="12"/>
        <v>0</v>
      </c>
      <c r="N46" s="22">
        <f t="shared" si="12"/>
        <v>0</v>
      </c>
      <c r="O46" s="22">
        <f>SUM(O44:O45)</f>
        <v>44992</v>
      </c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5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" x14ac:dyDescent="0.25">
      <c r="A50" s="34" t="s">
        <v>33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5">
      <c r="A52" s="38" t="s">
        <v>78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6" x14ac:dyDescent="0.25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5">
      <c r="A54" s="5"/>
      <c r="B54" s="5" t="s">
        <v>17</v>
      </c>
      <c r="C54" s="6">
        <v>205953</v>
      </c>
      <c r="D54" s="6">
        <v>171419</v>
      </c>
      <c r="E54" s="6">
        <v>197455</v>
      </c>
      <c r="F54" s="6">
        <v>199336</v>
      </c>
      <c r="G54" s="6"/>
      <c r="H54" s="6"/>
      <c r="I54" s="6"/>
      <c r="J54" s="6"/>
      <c r="K54" s="6"/>
      <c r="L54" s="6"/>
      <c r="M54" s="6"/>
      <c r="N54" s="6"/>
      <c r="O54" s="6">
        <f>SUM(C54:N54)</f>
        <v>774163</v>
      </c>
    </row>
    <row r="55" spans="1:16" x14ac:dyDescent="0.25">
      <c r="A55" s="31" t="s">
        <v>34</v>
      </c>
      <c r="B55" s="5" t="s">
        <v>19</v>
      </c>
      <c r="C55" s="6">
        <v>241603</v>
      </c>
      <c r="D55" s="6">
        <v>189717</v>
      </c>
      <c r="E55" s="6">
        <v>216043</v>
      </c>
      <c r="F55" s="6">
        <v>216355</v>
      </c>
      <c r="G55" s="6"/>
      <c r="H55" s="6"/>
      <c r="I55" s="6"/>
      <c r="J55" s="6"/>
      <c r="K55" s="6"/>
      <c r="L55" s="6"/>
      <c r="M55" s="6"/>
      <c r="N55" s="6"/>
      <c r="O55" s="6">
        <f>SUM(C55:N55)</f>
        <v>863718</v>
      </c>
    </row>
    <row r="56" spans="1:16" x14ac:dyDescent="0.25">
      <c r="A56" s="30" t="s">
        <v>25</v>
      </c>
      <c r="B56" s="5" t="s">
        <v>16</v>
      </c>
      <c r="C56" s="6">
        <f t="shared" ref="C56:N56" si="13">SUM(C54:C55)</f>
        <v>447556</v>
      </c>
      <c r="D56" s="6">
        <f t="shared" si="13"/>
        <v>361136</v>
      </c>
      <c r="E56" s="6">
        <f t="shared" si="13"/>
        <v>413498</v>
      </c>
      <c r="F56" s="6">
        <f t="shared" si="13"/>
        <v>415691</v>
      </c>
      <c r="G56" s="6">
        <f t="shared" si="13"/>
        <v>0</v>
      </c>
      <c r="H56" s="6">
        <f t="shared" si="13"/>
        <v>0</v>
      </c>
      <c r="I56" s="6">
        <f t="shared" si="13"/>
        <v>0</v>
      </c>
      <c r="J56" s="6">
        <f t="shared" si="13"/>
        <v>0</v>
      </c>
      <c r="K56" s="6">
        <f t="shared" si="13"/>
        <v>0</v>
      </c>
      <c r="L56" s="6">
        <f t="shared" si="13"/>
        <v>0</v>
      </c>
      <c r="M56" s="6">
        <f t="shared" si="13"/>
        <v>0</v>
      </c>
      <c r="N56" s="6">
        <f t="shared" si="13"/>
        <v>0</v>
      </c>
      <c r="O56" s="6">
        <f>SUM(O54:O55)</f>
        <v>1637881</v>
      </c>
      <c r="P56" s="8"/>
    </row>
    <row r="57" spans="1:16" x14ac:dyDescent="0.25">
      <c r="A57" s="5"/>
      <c r="B57" s="5" t="s">
        <v>20</v>
      </c>
      <c r="C57" s="6">
        <v>3988</v>
      </c>
      <c r="D57" s="6">
        <v>3362</v>
      </c>
      <c r="E57" s="6">
        <v>3695</v>
      </c>
      <c r="F57" s="6">
        <v>3616</v>
      </c>
      <c r="G57" s="6"/>
      <c r="H57" s="6"/>
      <c r="I57" s="6"/>
      <c r="J57" s="6"/>
      <c r="K57" s="6"/>
      <c r="L57" s="6"/>
      <c r="M57" s="6"/>
      <c r="N57" s="6"/>
      <c r="O57" s="6">
        <f>SUM(C57:N57)</f>
        <v>14661</v>
      </c>
    </row>
    <row r="58" spans="1:16" x14ac:dyDescent="0.25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5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5">
      <c r="A60" s="5"/>
      <c r="B60" s="5" t="s">
        <v>17</v>
      </c>
      <c r="C60" s="6">
        <v>41133</v>
      </c>
      <c r="D60" s="6">
        <v>37753</v>
      </c>
      <c r="E60" s="6">
        <v>42630</v>
      </c>
      <c r="F60" s="6">
        <v>31644</v>
      </c>
      <c r="G60" s="6"/>
      <c r="H60" s="6"/>
      <c r="I60" s="6"/>
      <c r="J60" s="6"/>
      <c r="K60" s="6"/>
      <c r="L60" s="6"/>
      <c r="M60" s="6"/>
      <c r="N60" s="6"/>
      <c r="O60" s="6">
        <f>SUM(C60:N60)</f>
        <v>153160</v>
      </c>
    </row>
    <row r="61" spans="1:16" x14ac:dyDescent="0.25">
      <c r="A61" s="31" t="s">
        <v>35</v>
      </c>
      <c r="B61" s="5" t="s">
        <v>19</v>
      </c>
      <c r="C61" s="6">
        <v>40822</v>
      </c>
      <c r="D61" s="6">
        <v>38321</v>
      </c>
      <c r="E61" s="6">
        <v>46281</v>
      </c>
      <c r="F61" s="6">
        <v>37470</v>
      </c>
      <c r="G61" s="6"/>
      <c r="H61" s="6"/>
      <c r="I61" s="6"/>
      <c r="J61" s="6"/>
      <c r="K61" s="6"/>
      <c r="L61" s="6"/>
      <c r="M61" s="6"/>
      <c r="N61" s="6"/>
      <c r="O61" s="6">
        <f>SUM(C61:N61)</f>
        <v>162894</v>
      </c>
    </row>
    <row r="62" spans="1:16" x14ac:dyDescent="0.25">
      <c r="A62" s="30" t="s">
        <v>26</v>
      </c>
      <c r="B62" s="5" t="s">
        <v>16</v>
      </c>
      <c r="C62" s="6">
        <f>SUM(C60:C61)</f>
        <v>81955</v>
      </c>
      <c r="D62" s="6">
        <f t="shared" ref="D62:N62" si="14">SUM(D60:D61)</f>
        <v>76074</v>
      </c>
      <c r="E62" s="6">
        <f t="shared" si="14"/>
        <v>88911</v>
      </c>
      <c r="F62" s="6">
        <f t="shared" si="14"/>
        <v>69114</v>
      </c>
      <c r="G62" s="6">
        <f t="shared" si="14"/>
        <v>0</v>
      </c>
      <c r="H62" s="6">
        <f t="shared" si="14"/>
        <v>0</v>
      </c>
      <c r="I62" s="6">
        <f t="shared" si="14"/>
        <v>0</v>
      </c>
      <c r="J62" s="6">
        <f t="shared" si="14"/>
        <v>0</v>
      </c>
      <c r="K62" s="6">
        <f t="shared" si="14"/>
        <v>0</v>
      </c>
      <c r="L62" s="6">
        <f t="shared" si="14"/>
        <v>0</v>
      </c>
      <c r="M62" s="6">
        <f t="shared" si="14"/>
        <v>0</v>
      </c>
      <c r="N62" s="6">
        <f t="shared" si="14"/>
        <v>0</v>
      </c>
      <c r="O62" s="6">
        <f>SUM(O60:O61)</f>
        <v>316054</v>
      </c>
    </row>
    <row r="63" spans="1:16" x14ac:dyDescent="0.25">
      <c r="A63" s="5"/>
      <c r="B63" s="5" t="s">
        <v>20</v>
      </c>
      <c r="C63" s="6">
        <v>466</v>
      </c>
      <c r="D63" s="6">
        <v>418</v>
      </c>
      <c r="E63" s="6">
        <v>516</v>
      </c>
      <c r="F63" s="6">
        <v>417</v>
      </c>
      <c r="G63" s="6"/>
      <c r="H63" s="6"/>
      <c r="I63" s="6"/>
      <c r="J63" s="6"/>
      <c r="K63" s="6"/>
      <c r="L63" s="6"/>
      <c r="M63" s="6"/>
      <c r="N63" s="6"/>
      <c r="O63" s="6">
        <f>SUM(C63:N63)</f>
        <v>1817</v>
      </c>
    </row>
    <row r="64" spans="1:16" x14ac:dyDescent="0.25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5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5">
      <c r="A66" s="5"/>
      <c r="B66" s="5" t="s">
        <v>17</v>
      </c>
      <c r="C66" s="6">
        <v>384260</v>
      </c>
      <c r="D66" s="6">
        <v>366513</v>
      </c>
      <c r="E66" s="6">
        <v>415912</v>
      </c>
      <c r="F66" s="6">
        <v>389193</v>
      </c>
      <c r="G66" s="6"/>
      <c r="H66" s="6"/>
      <c r="I66" s="6"/>
      <c r="J66" s="6"/>
      <c r="K66" s="6"/>
      <c r="L66" s="6"/>
      <c r="M66" s="6"/>
      <c r="N66" s="6"/>
      <c r="O66" s="6">
        <f>SUM(C66:N66)</f>
        <v>1555878</v>
      </c>
    </row>
    <row r="67" spans="1:15" x14ac:dyDescent="0.25">
      <c r="A67" s="31" t="s">
        <v>36</v>
      </c>
      <c r="B67" s="5" t="s">
        <v>19</v>
      </c>
      <c r="C67" s="6">
        <v>408102</v>
      </c>
      <c r="D67" s="6">
        <v>364437</v>
      </c>
      <c r="E67" s="6">
        <v>428870</v>
      </c>
      <c r="F67" s="6">
        <v>402534</v>
      </c>
      <c r="G67" s="6"/>
      <c r="H67" s="6"/>
      <c r="I67" s="6"/>
      <c r="J67" s="6"/>
      <c r="K67" s="6"/>
      <c r="L67" s="6"/>
      <c r="M67" s="6"/>
      <c r="N67" s="6"/>
      <c r="O67" s="6">
        <f>SUM(C67:N67)</f>
        <v>1603943</v>
      </c>
    </row>
    <row r="68" spans="1:15" x14ac:dyDescent="0.25">
      <c r="A68" s="30" t="s">
        <v>27</v>
      </c>
      <c r="B68" s="5" t="s">
        <v>16</v>
      </c>
      <c r="C68" s="6">
        <f t="shared" ref="C68:N68" si="15">SUM(C66:C67)</f>
        <v>792362</v>
      </c>
      <c r="D68" s="6">
        <f t="shared" si="15"/>
        <v>730950</v>
      </c>
      <c r="E68" s="6">
        <f t="shared" si="15"/>
        <v>844782</v>
      </c>
      <c r="F68" s="6">
        <f t="shared" si="15"/>
        <v>791727</v>
      </c>
      <c r="G68" s="6">
        <f t="shared" si="15"/>
        <v>0</v>
      </c>
      <c r="H68" s="6">
        <f t="shared" si="15"/>
        <v>0</v>
      </c>
      <c r="I68" s="6">
        <f t="shared" si="15"/>
        <v>0</v>
      </c>
      <c r="J68" s="6">
        <f t="shared" si="15"/>
        <v>0</v>
      </c>
      <c r="K68" s="6">
        <f t="shared" si="15"/>
        <v>0</v>
      </c>
      <c r="L68" s="6">
        <f t="shared" si="15"/>
        <v>0</v>
      </c>
      <c r="M68" s="6">
        <f t="shared" si="15"/>
        <v>0</v>
      </c>
      <c r="N68" s="6">
        <f t="shared" si="15"/>
        <v>0</v>
      </c>
      <c r="O68" s="6">
        <f>SUM(O66:O67)</f>
        <v>3159821</v>
      </c>
    </row>
    <row r="69" spans="1:15" x14ac:dyDescent="0.25">
      <c r="A69" s="5"/>
      <c r="B69" s="5" t="s">
        <v>20</v>
      </c>
      <c r="C69" s="6">
        <v>4552</v>
      </c>
      <c r="D69" s="6">
        <v>4147</v>
      </c>
      <c r="E69" s="6">
        <v>4834</v>
      </c>
      <c r="F69" s="6">
        <v>4604</v>
      </c>
      <c r="G69" s="6"/>
      <c r="H69" s="6"/>
      <c r="I69" s="6"/>
      <c r="J69" s="6"/>
      <c r="K69" s="6"/>
      <c r="L69" s="6"/>
      <c r="M69" s="6"/>
      <c r="N69" s="6"/>
      <c r="O69" s="6">
        <f>SUM(C69:N69)</f>
        <v>18137</v>
      </c>
    </row>
    <row r="70" spans="1:15" x14ac:dyDescent="0.25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5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5">
      <c r="A72" s="5"/>
      <c r="B72" s="5" t="s">
        <v>17</v>
      </c>
      <c r="C72" s="6">
        <v>8953</v>
      </c>
      <c r="D72" s="6">
        <v>8249</v>
      </c>
      <c r="E72" s="6">
        <v>7531</v>
      </c>
      <c r="F72" s="6">
        <v>5531</v>
      </c>
      <c r="G72" s="6"/>
      <c r="H72" s="6"/>
      <c r="I72" s="6"/>
      <c r="J72" s="6"/>
      <c r="K72" s="6"/>
      <c r="L72" s="6"/>
      <c r="M72" s="6"/>
      <c r="N72" s="6"/>
      <c r="O72" s="6">
        <f>SUM(C72:N72)</f>
        <v>30264</v>
      </c>
    </row>
    <row r="73" spans="1:15" x14ac:dyDescent="0.25">
      <c r="A73" s="31" t="s">
        <v>37</v>
      </c>
      <c r="B73" s="5" t="s">
        <v>19</v>
      </c>
      <c r="C73" s="6">
        <v>9226</v>
      </c>
      <c r="D73" s="6">
        <v>8738</v>
      </c>
      <c r="E73" s="6">
        <v>8398</v>
      </c>
      <c r="F73" s="6">
        <v>7157</v>
      </c>
      <c r="G73" s="6"/>
      <c r="H73" s="6"/>
      <c r="I73" s="6"/>
      <c r="J73" s="6"/>
      <c r="K73" s="6"/>
      <c r="L73" s="6"/>
      <c r="M73" s="6"/>
      <c r="N73" s="6"/>
      <c r="O73" s="6">
        <f>SUM(C73:N73)</f>
        <v>33519</v>
      </c>
    </row>
    <row r="74" spans="1:15" x14ac:dyDescent="0.25">
      <c r="A74" s="30" t="s">
        <v>28</v>
      </c>
      <c r="B74" s="5" t="s">
        <v>16</v>
      </c>
      <c r="C74" s="6">
        <f t="shared" ref="C74:N74" si="16">SUM(C72:C73)</f>
        <v>18179</v>
      </c>
      <c r="D74" s="6">
        <f t="shared" si="16"/>
        <v>16987</v>
      </c>
      <c r="E74" s="6">
        <f t="shared" si="16"/>
        <v>15929</v>
      </c>
      <c r="F74" s="6">
        <f t="shared" si="16"/>
        <v>12688</v>
      </c>
      <c r="G74" s="6">
        <f t="shared" si="16"/>
        <v>0</v>
      </c>
      <c r="H74" s="6">
        <f t="shared" si="16"/>
        <v>0</v>
      </c>
      <c r="I74" s="6">
        <f t="shared" si="16"/>
        <v>0</v>
      </c>
      <c r="J74" s="6">
        <f t="shared" si="16"/>
        <v>0</v>
      </c>
      <c r="K74" s="6">
        <f t="shared" si="16"/>
        <v>0</v>
      </c>
      <c r="L74" s="6">
        <f t="shared" si="16"/>
        <v>0</v>
      </c>
      <c r="M74" s="6">
        <f t="shared" si="16"/>
        <v>0</v>
      </c>
      <c r="N74" s="6">
        <f t="shared" si="16"/>
        <v>0</v>
      </c>
      <c r="O74" s="6">
        <f>SUM(O72:O73)</f>
        <v>63783</v>
      </c>
    </row>
    <row r="75" spans="1:15" x14ac:dyDescent="0.25">
      <c r="A75" s="5"/>
      <c r="B75" s="5" t="s">
        <v>20</v>
      </c>
      <c r="C75" s="6">
        <v>168</v>
      </c>
      <c r="D75" s="6">
        <v>155</v>
      </c>
      <c r="E75" s="6">
        <v>168</v>
      </c>
      <c r="F75" s="6">
        <v>92</v>
      </c>
      <c r="G75" s="6"/>
      <c r="H75" s="6"/>
      <c r="I75" s="6"/>
      <c r="J75" s="6"/>
      <c r="K75" s="6"/>
      <c r="L75" s="6"/>
      <c r="M75" s="6"/>
      <c r="N75" s="6"/>
      <c r="O75" s="6">
        <f>SUM(C75:N75)</f>
        <v>583</v>
      </c>
    </row>
    <row r="76" spans="1:15" x14ac:dyDescent="0.25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5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5">
      <c r="A78" s="5"/>
      <c r="B78" s="5" t="s">
        <v>17</v>
      </c>
      <c r="C78" s="6">
        <v>75685</v>
      </c>
      <c r="D78" s="6">
        <v>61804</v>
      </c>
      <c r="E78" s="6">
        <v>73722</v>
      </c>
      <c r="F78" s="6">
        <v>74475</v>
      </c>
      <c r="G78" s="6"/>
      <c r="H78" s="6"/>
      <c r="I78" s="6"/>
      <c r="J78" s="6"/>
      <c r="K78" s="6"/>
      <c r="L78" s="6"/>
      <c r="M78" s="6"/>
      <c r="N78" s="6"/>
      <c r="O78" s="6">
        <f>SUM(C78:N78)</f>
        <v>285686</v>
      </c>
    </row>
    <row r="79" spans="1:15" x14ac:dyDescent="0.25">
      <c r="A79" s="31" t="s">
        <v>38</v>
      </c>
      <c r="B79" s="5" t="s">
        <v>19</v>
      </c>
      <c r="C79" s="6">
        <v>86173</v>
      </c>
      <c r="D79" s="6">
        <v>65671</v>
      </c>
      <c r="E79" s="6">
        <v>82716</v>
      </c>
      <c r="F79" s="6">
        <v>83124</v>
      </c>
      <c r="G79" s="6"/>
      <c r="H79" s="6"/>
      <c r="I79" s="6"/>
      <c r="J79" s="6"/>
      <c r="K79" s="6"/>
      <c r="L79" s="6"/>
      <c r="M79" s="6"/>
      <c r="N79" s="6"/>
      <c r="O79" s="6">
        <f>SUM(C79:N79)</f>
        <v>317684</v>
      </c>
    </row>
    <row r="80" spans="1:15" x14ac:dyDescent="0.25">
      <c r="A80" s="30" t="s">
        <v>29</v>
      </c>
      <c r="B80" s="5" t="s">
        <v>16</v>
      </c>
      <c r="C80" s="6">
        <f>SUM(C78:C79)</f>
        <v>161858</v>
      </c>
      <c r="D80" s="6">
        <f>SUM(D78:D79)</f>
        <v>127475</v>
      </c>
      <c r="E80" s="6">
        <f>SUM(E78:E79)</f>
        <v>156438</v>
      </c>
      <c r="F80" s="6">
        <f>SUM(F78:F79)</f>
        <v>157599</v>
      </c>
      <c r="G80" s="6">
        <f t="shared" ref="G80:N80" si="17">SUM(G78:G79)</f>
        <v>0</v>
      </c>
      <c r="H80" s="6">
        <f t="shared" si="17"/>
        <v>0</v>
      </c>
      <c r="I80" s="6">
        <f t="shared" si="17"/>
        <v>0</v>
      </c>
      <c r="J80" s="6">
        <f t="shared" si="17"/>
        <v>0</v>
      </c>
      <c r="K80" s="6">
        <f t="shared" si="17"/>
        <v>0</v>
      </c>
      <c r="L80" s="6">
        <f t="shared" si="17"/>
        <v>0</v>
      </c>
      <c r="M80" s="6">
        <f t="shared" si="17"/>
        <v>0</v>
      </c>
      <c r="N80" s="6">
        <f t="shared" si="17"/>
        <v>0</v>
      </c>
      <c r="O80" s="6">
        <f>SUM(O78:O79)</f>
        <v>603370</v>
      </c>
    </row>
    <row r="81" spans="1:15" x14ac:dyDescent="0.25">
      <c r="A81" s="5"/>
      <c r="B81" s="5" t="s">
        <v>20</v>
      </c>
      <c r="C81" s="6">
        <v>1096</v>
      </c>
      <c r="D81" s="6">
        <v>816</v>
      </c>
      <c r="E81" s="6">
        <v>994</v>
      </c>
      <c r="F81" s="6">
        <v>1034</v>
      </c>
      <c r="G81" s="6"/>
      <c r="H81" s="6"/>
      <c r="I81" s="6"/>
      <c r="J81" s="6"/>
      <c r="K81" s="6"/>
      <c r="L81" s="6"/>
      <c r="M81" s="6"/>
      <c r="N81" s="6"/>
      <c r="O81" s="6">
        <f>SUM(C81:N81)</f>
        <v>3940</v>
      </c>
    </row>
    <row r="82" spans="1:15" x14ac:dyDescent="0.25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5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5">
      <c r="A84" s="5"/>
      <c r="B84" s="5" t="s">
        <v>17</v>
      </c>
      <c r="C84" s="6">
        <v>2394</v>
      </c>
      <c r="D84" s="6">
        <v>2896</v>
      </c>
      <c r="E84" s="6">
        <v>3466</v>
      </c>
      <c r="F84" s="6">
        <v>4292</v>
      </c>
      <c r="G84" s="6"/>
      <c r="H84" s="6"/>
      <c r="I84" s="6"/>
      <c r="J84" s="6"/>
      <c r="K84" s="6"/>
      <c r="L84" s="6"/>
      <c r="M84" s="6"/>
      <c r="N84" s="6"/>
      <c r="O84" s="6">
        <f>SUM(C84:N84)</f>
        <v>13048</v>
      </c>
    </row>
    <row r="85" spans="1:15" x14ac:dyDescent="0.25">
      <c r="A85" s="31" t="s">
        <v>39</v>
      </c>
      <c r="B85" s="5" t="s">
        <v>19</v>
      </c>
      <c r="C85" s="6">
        <v>3555</v>
      </c>
      <c r="D85" s="6">
        <v>2854</v>
      </c>
      <c r="E85" s="6">
        <v>2958</v>
      </c>
      <c r="F85" s="6">
        <v>3497</v>
      </c>
      <c r="G85" s="6"/>
      <c r="H85" s="6"/>
      <c r="I85" s="6"/>
      <c r="J85" s="6"/>
      <c r="K85" s="6"/>
      <c r="L85" s="6"/>
      <c r="M85" s="6"/>
      <c r="N85" s="6"/>
      <c r="O85" s="6">
        <f>SUM(C85:N85)</f>
        <v>12864</v>
      </c>
    </row>
    <row r="86" spans="1:15" x14ac:dyDescent="0.25">
      <c r="A86" s="31" t="s">
        <v>40</v>
      </c>
      <c r="B86" s="5" t="s">
        <v>16</v>
      </c>
      <c r="C86" s="6">
        <f t="shared" ref="C86:N86" si="18">SUM(C84:C85)</f>
        <v>5949</v>
      </c>
      <c r="D86" s="6">
        <f t="shared" si="18"/>
        <v>5750</v>
      </c>
      <c r="E86" s="6">
        <f t="shared" si="18"/>
        <v>6424</v>
      </c>
      <c r="F86" s="6">
        <f t="shared" si="18"/>
        <v>7789</v>
      </c>
      <c r="G86" s="6">
        <f t="shared" si="18"/>
        <v>0</v>
      </c>
      <c r="H86" s="6">
        <f t="shared" si="18"/>
        <v>0</v>
      </c>
      <c r="I86" s="6">
        <f t="shared" si="18"/>
        <v>0</v>
      </c>
      <c r="J86" s="6">
        <f t="shared" si="18"/>
        <v>0</v>
      </c>
      <c r="K86" s="6">
        <f t="shared" si="18"/>
        <v>0</v>
      </c>
      <c r="L86" s="6">
        <f t="shared" si="18"/>
        <v>0</v>
      </c>
      <c r="M86" s="6">
        <f t="shared" si="18"/>
        <v>0</v>
      </c>
      <c r="N86" s="6">
        <f t="shared" si="18"/>
        <v>0</v>
      </c>
      <c r="O86" s="6">
        <f>SUM(O84:O85)</f>
        <v>25912</v>
      </c>
    </row>
    <row r="87" spans="1:15" x14ac:dyDescent="0.25">
      <c r="A87" s="31" t="s">
        <v>30</v>
      </c>
      <c r="B87" s="5" t="s">
        <v>20</v>
      </c>
      <c r="C87" s="6">
        <v>269</v>
      </c>
      <c r="D87" s="6">
        <v>266</v>
      </c>
      <c r="E87" s="6">
        <v>297</v>
      </c>
      <c r="F87" s="6">
        <v>297</v>
      </c>
      <c r="G87" s="6"/>
      <c r="H87" s="6"/>
      <c r="I87" s="6"/>
      <c r="J87" s="6"/>
      <c r="K87" s="6"/>
      <c r="L87" s="6"/>
      <c r="M87" s="6"/>
      <c r="N87" s="6"/>
      <c r="O87" s="6">
        <f>SUM(C87:N87)</f>
        <v>1129</v>
      </c>
    </row>
    <row r="88" spans="1:15" x14ac:dyDescent="0.25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5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5">
      <c r="A90" s="5"/>
      <c r="B90" s="5" t="s">
        <v>17</v>
      </c>
      <c r="C90" s="6">
        <v>6771</v>
      </c>
      <c r="D90" s="6">
        <v>7677</v>
      </c>
      <c r="E90" s="6">
        <v>8676</v>
      </c>
      <c r="F90" s="6">
        <v>6852</v>
      </c>
      <c r="G90" s="6"/>
      <c r="H90" s="6"/>
      <c r="I90" s="6"/>
      <c r="J90" s="6"/>
      <c r="K90" s="6"/>
      <c r="L90" s="6"/>
      <c r="M90" s="6"/>
      <c r="N90" s="6"/>
      <c r="O90" s="6">
        <f>SUM(C90:N90)</f>
        <v>29976</v>
      </c>
    </row>
    <row r="91" spans="1:15" x14ac:dyDescent="0.25">
      <c r="A91" s="31" t="s">
        <v>41</v>
      </c>
      <c r="B91" s="5" t="s">
        <v>19</v>
      </c>
      <c r="C91" s="6">
        <v>6780</v>
      </c>
      <c r="D91" s="6">
        <v>7163</v>
      </c>
      <c r="E91" s="6">
        <v>9441</v>
      </c>
      <c r="F91" s="6">
        <v>7703</v>
      </c>
      <c r="G91" s="6"/>
      <c r="H91" s="6"/>
      <c r="I91" s="6"/>
      <c r="J91" s="6"/>
      <c r="K91" s="6"/>
      <c r="L91" s="6"/>
      <c r="M91" s="6"/>
      <c r="N91" s="6"/>
      <c r="O91" s="6">
        <f>SUM(C91:N91)</f>
        <v>31087</v>
      </c>
    </row>
    <row r="92" spans="1:15" x14ac:dyDescent="0.25">
      <c r="A92" s="31" t="s">
        <v>31</v>
      </c>
      <c r="B92" s="5" t="s">
        <v>16</v>
      </c>
      <c r="C92" s="6">
        <f t="shared" ref="C92:N92" si="19">SUM(C90:C91)</f>
        <v>13551</v>
      </c>
      <c r="D92" s="6">
        <f t="shared" si="19"/>
        <v>14840</v>
      </c>
      <c r="E92" s="6">
        <f t="shared" si="19"/>
        <v>18117</v>
      </c>
      <c r="F92" s="6">
        <f>SUM(F90:F91)</f>
        <v>14555</v>
      </c>
      <c r="G92" s="6">
        <f t="shared" si="19"/>
        <v>0</v>
      </c>
      <c r="H92" s="6">
        <f t="shared" si="19"/>
        <v>0</v>
      </c>
      <c r="I92" s="6">
        <f t="shared" si="19"/>
        <v>0</v>
      </c>
      <c r="J92" s="6">
        <f t="shared" si="19"/>
        <v>0</v>
      </c>
      <c r="K92" s="6">
        <f t="shared" si="19"/>
        <v>0</v>
      </c>
      <c r="L92" s="6">
        <f t="shared" si="19"/>
        <v>0</v>
      </c>
      <c r="M92" s="6">
        <f t="shared" si="19"/>
        <v>0</v>
      </c>
      <c r="N92" s="6">
        <f t="shared" si="19"/>
        <v>0</v>
      </c>
      <c r="O92" s="6">
        <f>SUM(O90:O91)</f>
        <v>61063</v>
      </c>
    </row>
    <row r="93" spans="1:15" x14ac:dyDescent="0.25">
      <c r="A93" s="5"/>
      <c r="B93" s="5" t="s">
        <v>20</v>
      </c>
      <c r="C93" s="6">
        <v>100</v>
      </c>
      <c r="D93" s="6">
        <v>108</v>
      </c>
      <c r="E93" s="6">
        <v>124</v>
      </c>
      <c r="F93" s="6">
        <v>114</v>
      </c>
      <c r="G93" s="6"/>
      <c r="H93" s="6"/>
      <c r="I93" s="6"/>
      <c r="J93" s="6"/>
      <c r="K93" s="6"/>
      <c r="L93" s="6"/>
      <c r="M93" s="6"/>
      <c r="N93" s="6"/>
      <c r="O93" s="6">
        <f>SUM(C93:N93)</f>
        <v>446</v>
      </c>
    </row>
    <row r="94" spans="1:15" x14ac:dyDescent="0.25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5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5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5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5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" x14ac:dyDescent="0.25">
      <c r="A99" s="34" t="s">
        <v>43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</row>
    <row r="100" spans="1:16" x14ac:dyDescent="0.25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5">
      <c r="A101" s="38" t="s">
        <v>79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6" x14ac:dyDescent="0.25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5">
      <c r="A103" s="5"/>
      <c r="B103" s="5" t="s">
        <v>17</v>
      </c>
      <c r="C103" s="6">
        <v>493</v>
      </c>
      <c r="D103" s="6">
        <v>440</v>
      </c>
      <c r="E103" s="6">
        <v>666</v>
      </c>
      <c r="F103" s="6">
        <v>823</v>
      </c>
      <c r="G103" s="6"/>
      <c r="H103" s="6"/>
      <c r="I103" s="6"/>
      <c r="J103" s="6"/>
      <c r="K103" s="6"/>
      <c r="L103" s="6"/>
      <c r="M103" s="6"/>
      <c r="N103" s="6"/>
      <c r="O103" s="6">
        <f>SUM(C103:N103)</f>
        <v>2422</v>
      </c>
    </row>
    <row r="104" spans="1:16" ht="14.4" x14ac:dyDescent="0.3">
      <c r="A104" s="31" t="s">
        <v>34</v>
      </c>
      <c r="B104" s="5" t="s">
        <v>19</v>
      </c>
      <c r="C104" s="6">
        <v>543</v>
      </c>
      <c r="D104">
        <v>441</v>
      </c>
      <c r="E104" s="6">
        <v>653</v>
      </c>
      <c r="F104" s="6">
        <v>773</v>
      </c>
      <c r="G104" s="6"/>
      <c r="H104" s="6"/>
      <c r="I104" s="6"/>
      <c r="J104" s="6"/>
      <c r="K104" s="6"/>
      <c r="L104" s="6"/>
      <c r="M104" s="6"/>
      <c r="N104" s="6"/>
      <c r="O104" s="6">
        <f>SUM(C104:N104)</f>
        <v>2410</v>
      </c>
    </row>
    <row r="105" spans="1:16" x14ac:dyDescent="0.25">
      <c r="A105" s="30" t="s">
        <v>25</v>
      </c>
      <c r="B105" s="5" t="s">
        <v>16</v>
      </c>
      <c r="C105" s="6">
        <f t="shared" ref="C105:N105" si="20">SUM(C103:C104)</f>
        <v>1036</v>
      </c>
      <c r="D105" s="6">
        <f t="shared" si="20"/>
        <v>881</v>
      </c>
      <c r="E105" s="6">
        <f t="shared" si="20"/>
        <v>1319</v>
      </c>
      <c r="F105" s="6">
        <f>SUM(F103:F104)</f>
        <v>1596</v>
      </c>
      <c r="G105" s="6">
        <f>SUM(G103:G104)</f>
        <v>0</v>
      </c>
      <c r="H105" s="6">
        <f t="shared" si="20"/>
        <v>0</v>
      </c>
      <c r="I105" s="6">
        <f t="shared" si="20"/>
        <v>0</v>
      </c>
      <c r="J105" s="6">
        <f t="shared" si="20"/>
        <v>0</v>
      </c>
      <c r="K105" s="6">
        <f t="shared" si="20"/>
        <v>0</v>
      </c>
      <c r="L105" s="6">
        <f t="shared" si="20"/>
        <v>0</v>
      </c>
      <c r="M105" s="6">
        <f t="shared" si="20"/>
        <v>0</v>
      </c>
      <c r="N105" s="6">
        <f t="shared" si="20"/>
        <v>0</v>
      </c>
      <c r="O105" s="6">
        <f>SUM(O103:O104)</f>
        <v>4832</v>
      </c>
      <c r="P105" s="8"/>
    </row>
    <row r="106" spans="1:16" x14ac:dyDescent="0.25">
      <c r="A106" s="5"/>
      <c r="B106" s="5" t="s">
        <v>20</v>
      </c>
      <c r="C106" s="6">
        <v>157</v>
      </c>
      <c r="D106" s="6">
        <v>107</v>
      </c>
      <c r="E106" s="6">
        <v>119</v>
      </c>
      <c r="F106" s="6">
        <v>133</v>
      </c>
      <c r="G106" s="6"/>
      <c r="H106" s="6"/>
      <c r="I106" s="6"/>
      <c r="J106" s="6"/>
      <c r="K106" s="6"/>
      <c r="L106" s="6"/>
      <c r="M106" s="6"/>
      <c r="N106" s="6"/>
      <c r="O106" s="6">
        <f>SUM(C106:N106)</f>
        <v>516</v>
      </c>
    </row>
    <row r="107" spans="1:16" x14ac:dyDescent="0.25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5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5">
      <c r="A109" s="5"/>
      <c r="B109" s="5" t="s">
        <v>17</v>
      </c>
      <c r="C109" s="6">
        <v>4703</v>
      </c>
      <c r="D109" s="6">
        <v>3884</v>
      </c>
      <c r="E109" s="6">
        <v>2110</v>
      </c>
      <c r="F109" s="6">
        <v>1487</v>
      </c>
      <c r="G109" s="6"/>
      <c r="H109" s="6"/>
      <c r="I109" s="6"/>
      <c r="J109" s="6"/>
      <c r="K109" s="6"/>
      <c r="L109" s="6"/>
      <c r="M109" s="6"/>
      <c r="N109" s="6"/>
      <c r="O109" s="6">
        <f>SUM(C109:N109)</f>
        <v>12184</v>
      </c>
    </row>
    <row r="110" spans="1:16" x14ac:dyDescent="0.25">
      <c r="A110" s="31" t="s">
        <v>35</v>
      </c>
      <c r="B110" s="5" t="s">
        <v>19</v>
      </c>
      <c r="C110" s="6">
        <v>4591</v>
      </c>
      <c r="D110" s="6">
        <v>4026</v>
      </c>
      <c r="E110" s="6">
        <v>3039</v>
      </c>
      <c r="F110" s="6">
        <v>2167</v>
      </c>
      <c r="G110" s="6"/>
      <c r="H110" s="6"/>
      <c r="I110" s="6"/>
      <c r="J110" s="6"/>
      <c r="K110" s="6"/>
      <c r="L110" s="6"/>
      <c r="M110" s="6"/>
      <c r="N110" s="6"/>
      <c r="O110" s="6">
        <f>SUM(C110:N110)</f>
        <v>13823</v>
      </c>
    </row>
    <row r="111" spans="1:16" x14ac:dyDescent="0.25">
      <c r="A111" s="30" t="s">
        <v>26</v>
      </c>
      <c r="B111" s="5" t="s">
        <v>16</v>
      </c>
      <c r="C111" s="6">
        <f t="shared" ref="C111:N111" si="21">SUM(C109:C110)</f>
        <v>9294</v>
      </c>
      <c r="D111" s="6">
        <f t="shared" si="21"/>
        <v>7910</v>
      </c>
      <c r="E111" s="6">
        <f t="shared" si="21"/>
        <v>5149</v>
      </c>
      <c r="F111" s="6">
        <f t="shared" si="21"/>
        <v>3654</v>
      </c>
      <c r="G111" s="6">
        <f t="shared" si="21"/>
        <v>0</v>
      </c>
      <c r="H111" s="6">
        <f t="shared" si="21"/>
        <v>0</v>
      </c>
      <c r="I111" s="6">
        <f t="shared" si="21"/>
        <v>0</v>
      </c>
      <c r="J111" s="6">
        <f t="shared" si="21"/>
        <v>0</v>
      </c>
      <c r="K111" s="6">
        <f t="shared" si="21"/>
        <v>0</v>
      </c>
      <c r="L111" s="6">
        <f t="shared" si="21"/>
        <v>0</v>
      </c>
      <c r="M111" s="6">
        <f t="shared" si="21"/>
        <v>0</v>
      </c>
      <c r="N111" s="6">
        <f t="shared" si="21"/>
        <v>0</v>
      </c>
      <c r="O111" s="6">
        <f>SUM(O109:O110)</f>
        <v>26007</v>
      </c>
    </row>
    <row r="112" spans="1:16" x14ac:dyDescent="0.25">
      <c r="A112" s="5"/>
      <c r="B112" s="5" t="s">
        <v>20</v>
      </c>
      <c r="C112" s="6">
        <v>121</v>
      </c>
      <c r="D112" s="6">
        <v>71</v>
      </c>
      <c r="E112" s="6">
        <v>116</v>
      </c>
      <c r="F112" s="6">
        <v>56</v>
      </c>
      <c r="G112" s="6"/>
      <c r="H112" s="6"/>
      <c r="I112" s="6"/>
      <c r="J112" s="6"/>
      <c r="K112" s="6"/>
      <c r="L112" s="6"/>
      <c r="M112" s="6"/>
      <c r="N112" s="6"/>
      <c r="O112" s="6">
        <f>SUM(C112:N112)</f>
        <v>364</v>
      </c>
    </row>
    <row r="113" spans="1:15" x14ac:dyDescent="0.25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5">
      <c r="A115" s="5"/>
      <c r="B115" s="5" t="s">
        <v>17</v>
      </c>
      <c r="C115" s="6">
        <v>22052</v>
      </c>
      <c r="D115" s="6">
        <v>24573</v>
      </c>
      <c r="E115" s="6">
        <v>25229</v>
      </c>
      <c r="F115" s="6">
        <v>16244</v>
      </c>
      <c r="G115" s="6"/>
      <c r="H115" s="6"/>
      <c r="I115" s="6"/>
      <c r="J115" s="6"/>
      <c r="K115" s="6"/>
      <c r="L115" s="6"/>
      <c r="M115" s="6"/>
      <c r="N115" s="6"/>
      <c r="O115" s="6">
        <f>SUM(C115:N115)</f>
        <v>88098</v>
      </c>
    </row>
    <row r="116" spans="1:15" x14ac:dyDescent="0.25">
      <c r="A116" s="31" t="s">
        <v>36</v>
      </c>
      <c r="B116" s="5" t="s">
        <v>19</v>
      </c>
      <c r="C116" s="6">
        <v>23044</v>
      </c>
      <c r="D116" s="6">
        <v>24167</v>
      </c>
      <c r="E116" s="6">
        <v>26182</v>
      </c>
      <c r="F116" s="6">
        <v>18880</v>
      </c>
      <c r="G116" s="6"/>
      <c r="H116" s="6"/>
      <c r="I116" s="6"/>
      <c r="J116" s="6"/>
      <c r="K116" s="6"/>
      <c r="L116" s="6"/>
      <c r="M116" s="6"/>
      <c r="N116" s="6"/>
      <c r="O116" s="6">
        <f>SUM(C116:N116)</f>
        <v>92273</v>
      </c>
    </row>
    <row r="117" spans="1:15" x14ac:dyDescent="0.25">
      <c r="A117" s="30" t="s">
        <v>27</v>
      </c>
      <c r="B117" s="5" t="s">
        <v>16</v>
      </c>
      <c r="C117" s="6">
        <f t="shared" ref="C117:N117" si="22">SUM(C115:C116)</f>
        <v>45096</v>
      </c>
      <c r="D117" s="6">
        <f t="shared" si="22"/>
        <v>48740</v>
      </c>
      <c r="E117" s="6">
        <f t="shared" si="22"/>
        <v>51411</v>
      </c>
      <c r="F117" s="6">
        <f t="shared" si="22"/>
        <v>35124</v>
      </c>
      <c r="G117" s="6">
        <f t="shared" si="22"/>
        <v>0</v>
      </c>
      <c r="H117" s="6">
        <f t="shared" si="22"/>
        <v>0</v>
      </c>
      <c r="I117" s="6">
        <f t="shared" si="22"/>
        <v>0</v>
      </c>
      <c r="J117" s="6">
        <f t="shared" si="22"/>
        <v>0</v>
      </c>
      <c r="K117" s="6">
        <f t="shared" si="22"/>
        <v>0</v>
      </c>
      <c r="L117" s="6">
        <f t="shared" si="22"/>
        <v>0</v>
      </c>
      <c r="M117" s="6">
        <f t="shared" si="22"/>
        <v>0</v>
      </c>
      <c r="N117" s="6">
        <f t="shared" si="22"/>
        <v>0</v>
      </c>
      <c r="O117" s="6">
        <f>SUM(O115:O116)</f>
        <v>180371</v>
      </c>
    </row>
    <row r="118" spans="1:15" x14ac:dyDescent="0.25">
      <c r="A118" s="5"/>
      <c r="B118" s="5" t="s">
        <v>20</v>
      </c>
      <c r="C118" s="6">
        <v>348</v>
      </c>
      <c r="D118" s="6">
        <v>319</v>
      </c>
      <c r="E118" s="6">
        <v>375</v>
      </c>
      <c r="F118" s="6">
        <v>320</v>
      </c>
      <c r="G118" s="6"/>
      <c r="H118" s="6"/>
      <c r="I118" s="6"/>
      <c r="J118" s="6"/>
      <c r="K118" s="6"/>
      <c r="L118" s="6"/>
      <c r="M118" s="6"/>
      <c r="N118" s="6"/>
      <c r="O118" s="6">
        <f>SUM(C118:N118)</f>
        <v>1362</v>
      </c>
    </row>
    <row r="119" spans="1:15" x14ac:dyDescent="0.25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5">
      <c r="A121" s="5"/>
      <c r="B121" s="5" t="s">
        <v>17</v>
      </c>
      <c r="C121" s="6">
        <v>714</v>
      </c>
      <c r="D121" s="6">
        <v>205</v>
      </c>
      <c r="E121" s="6">
        <v>157</v>
      </c>
      <c r="F121" s="6">
        <v>184</v>
      </c>
      <c r="G121" s="6"/>
      <c r="H121" s="6"/>
      <c r="I121" s="6"/>
      <c r="J121" s="6"/>
      <c r="K121" s="6"/>
      <c r="L121" s="6"/>
      <c r="M121" s="6"/>
      <c r="N121" s="6"/>
      <c r="O121" s="6">
        <f>SUM(C121:N121)</f>
        <v>1260</v>
      </c>
    </row>
    <row r="122" spans="1:15" x14ac:dyDescent="0.25">
      <c r="A122" s="31" t="s">
        <v>37</v>
      </c>
      <c r="B122" s="5" t="s">
        <v>19</v>
      </c>
      <c r="C122" s="6">
        <v>796</v>
      </c>
      <c r="D122" s="6">
        <v>206</v>
      </c>
      <c r="E122" s="6">
        <v>176</v>
      </c>
      <c r="F122" s="6">
        <v>228</v>
      </c>
      <c r="G122" s="6"/>
      <c r="H122" s="6"/>
      <c r="I122" s="6"/>
      <c r="J122" s="6"/>
      <c r="K122" s="6"/>
      <c r="L122" s="6"/>
      <c r="M122" s="6"/>
      <c r="N122" s="6"/>
      <c r="O122" s="6">
        <f>SUM(C122:N122)</f>
        <v>1406</v>
      </c>
    </row>
    <row r="123" spans="1:15" x14ac:dyDescent="0.25">
      <c r="A123" s="30" t="s">
        <v>28</v>
      </c>
      <c r="B123" s="5" t="s">
        <v>16</v>
      </c>
      <c r="C123" s="6">
        <f t="shared" ref="C123:N123" si="23">SUM(C121:C122)</f>
        <v>1510</v>
      </c>
      <c r="D123" s="6">
        <f t="shared" si="23"/>
        <v>411</v>
      </c>
      <c r="E123" s="6">
        <f t="shared" si="23"/>
        <v>333</v>
      </c>
      <c r="F123" s="6">
        <f t="shared" si="23"/>
        <v>412</v>
      </c>
      <c r="G123" s="6">
        <f t="shared" si="23"/>
        <v>0</v>
      </c>
      <c r="H123" s="6">
        <f t="shared" si="23"/>
        <v>0</v>
      </c>
      <c r="I123" s="6">
        <f t="shared" si="23"/>
        <v>0</v>
      </c>
      <c r="J123" s="6">
        <f t="shared" si="23"/>
        <v>0</v>
      </c>
      <c r="K123" s="6">
        <f t="shared" si="23"/>
        <v>0</v>
      </c>
      <c r="L123" s="6">
        <f t="shared" si="23"/>
        <v>0</v>
      </c>
      <c r="M123" s="6">
        <f t="shared" si="23"/>
        <v>0</v>
      </c>
      <c r="N123" s="6">
        <f t="shared" si="23"/>
        <v>0</v>
      </c>
      <c r="O123" s="6">
        <f>SUM(O121:O122)</f>
        <v>2666</v>
      </c>
    </row>
    <row r="124" spans="1:15" x14ac:dyDescent="0.25">
      <c r="A124" s="5"/>
      <c r="B124" s="5" t="s">
        <v>20</v>
      </c>
      <c r="C124" s="6">
        <v>167</v>
      </c>
      <c r="D124" s="6">
        <v>108</v>
      </c>
      <c r="E124" s="6">
        <v>114</v>
      </c>
      <c r="F124" s="6">
        <v>137</v>
      </c>
      <c r="G124" s="6"/>
      <c r="H124" s="6"/>
      <c r="I124" s="6"/>
      <c r="J124" s="6"/>
      <c r="K124" s="6"/>
      <c r="L124" s="6"/>
      <c r="M124" s="6"/>
      <c r="N124" s="6"/>
      <c r="O124" s="6">
        <f>SUM(C124:N124)</f>
        <v>526</v>
      </c>
    </row>
    <row r="125" spans="1:15" x14ac:dyDescent="0.25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5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5">
      <c r="A127" s="5"/>
      <c r="B127" s="5" t="s">
        <v>17</v>
      </c>
      <c r="C127" s="6">
        <v>842</v>
      </c>
      <c r="D127" s="6">
        <v>775</v>
      </c>
      <c r="E127" s="6">
        <v>969</v>
      </c>
      <c r="F127" s="6">
        <v>1048</v>
      </c>
      <c r="G127" s="6"/>
      <c r="H127" s="6"/>
      <c r="I127" s="6"/>
      <c r="J127" s="6"/>
      <c r="K127" s="6"/>
      <c r="L127" s="6"/>
      <c r="M127" s="6"/>
      <c r="N127" s="6"/>
      <c r="O127" s="6">
        <f>SUM(C127:N127)</f>
        <v>3634</v>
      </c>
    </row>
    <row r="128" spans="1:15" x14ac:dyDescent="0.25">
      <c r="A128" s="31" t="s">
        <v>38</v>
      </c>
      <c r="B128" s="5" t="s">
        <v>19</v>
      </c>
      <c r="C128" s="6">
        <v>1257</v>
      </c>
      <c r="D128" s="6">
        <v>818</v>
      </c>
      <c r="E128" s="6">
        <v>915</v>
      </c>
      <c r="F128" s="6">
        <v>1091</v>
      </c>
      <c r="G128" s="6"/>
      <c r="H128" s="6"/>
      <c r="I128" s="6"/>
      <c r="J128" s="6"/>
      <c r="K128" s="6"/>
      <c r="L128" s="6"/>
      <c r="M128" s="6"/>
      <c r="N128" s="6"/>
      <c r="O128" s="6">
        <f>SUM(C128:N128)</f>
        <v>4081</v>
      </c>
    </row>
    <row r="129" spans="1:15" x14ac:dyDescent="0.25">
      <c r="A129" s="30" t="s">
        <v>29</v>
      </c>
      <c r="B129" s="5" t="s">
        <v>16</v>
      </c>
      <c r="C129" s="6">
        <f t="shared" ref="C129:M129" si="24">SUM(C127:C128)</f>
        <v>2099</v>
      </c>
      <c r="D129" s="6">
        <f t="shared" si="24"/>
        <v>1593</v>
      </c>
      <c r="E129" s="6">
        <f t="shared" si="24"/>
        <v>1884</v>
      </c>
      <c r="F129" s="6">
        <f t="shared" si="24"/>
        <v>2139</v>
      </c>
      <c r="G129" s="6">
        <f t="shared" si="24"/>
        <v>0</v>
      </c>
      <c r="H129" s="6">
        <f t="shared" si="24"/>
        <v>0</v>
      </c>
      <c r="I129" s="6">
        <f t="shared" si="24"/>
        <v>0</v>
      </c>
      <c r="J129" s="6">
        <f t="shared" si="24"/>
        <v>0</v>
      </c>
      <c r="K129" s="6">
        <f t="shared" si="24"/>
        <v>0</v>
      </c>
      <c r="L129" s="6">
        <f t="shared" si="24"/>
        <v>0</v>
      </c>
      <c r="M129" s="6">
        <f t="shared" si="24"/>
        <v>0</v>
      </c>
      <c r="N129" s="6">
        <f>SUM(N127:N128)</f>
        <v>0</v>
      </c>
      <c r="O129" s="6">
        <f>SUM(O127:O128)</f>
        <v>7715</v>
      </c>
    </row>
    <row r="130" spans="1:15" x14ac:dyDescent="0.25">
      <c r="A130" s="5"/>
      <c r="B130" s="5" t="s">
        <v>20</v>
      </c>
      <c r="C130" s="6">
        <v>88</v>
      </c>
      <c r="D130" s="6">
        <v>64</v>
      </c>
      <c r="E130" s="6">
        <v>70</v>
      </c>
      <c r="F130" s="6">
        <v>80</v>
      </c>
      <c r="G130" s="6"/>
      <c r="H130" s="6"/>
      <c r="I130" s="6"/>
      <c r="J130" s="6"/>
      <c r="K130" s="6"/>
      <c r="L130" s="6"/>
      <c r="M130" s="6"/>
      <c r="N130" s="6"/>
      <c r="O130" s="6">
        <f>SUM(C130:N130)</f>
        <v>302</v>
      </c>
    </row>
    <row r="131" spans="1:15" x14ac:dyDescent="0.25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5">
      <c r="A133" s="5"/>
      <c r="B133" s="5" t="s">
        <v>17</v>
      </c>
      <c r="C133" s="6">
        <v>237</v>
      </c>
      <c r="D133" s="6">
        <v>212</v>
      </c>
      <c r="E133" s="6">
        <v>209</v>
      </c>
      <c r="F133" s="6">
        <v>428</v>
      </c>
      <c r="G133" s="6"/>
      <c r="H133" s="6"/>
      <c r="I133" s="6"/>
      <c r="J133" s="6"/>
      <c r="K133" s="6"/>
      <c r="L133" s="6"/>
      <c r="M133" s="6"/>
      <c r="N133" s="6"/>
      <c r="O133" s="6">
        <f>SUM(C133:N133)</f>
        <v>1086</v>
      </c>
    </row>
    <row r="134" spans="1:15" x14ac:dyDescent="0.25">
      <c r="A134" s="31" t="s">
        <v>39</v>
      </c>
      <c r="B134" s="5" t="s">
        <v>19</v>
      </c>
      <c r="C134" s="6">
        <v>321</v>
      </c>
      <c r="D134" s="6">
        <v>224</v>
      </c>
      <c r="E134" s="6">
        <v>205</v>
      </c>
      <c r="F134" s="6">
        <v>279</v>
      </c>
      <c r="G134" s="6"/>
      <c r="H134" s="6"/>
      <c r="I134" s="6"/>
      <c r="J134" s="6"/>
      <c r="K134" s="6"/>
      <c r="L134" s="6"/>
      <c r="M134" s="6"/>
      <c r="N134" s="6"/>
      <c r="O134" s="6">
        <f>SUM(C134:N134)</f>
        <v>1029</v>
      </c>
    </row>
    <row r="135" spans="1:15" x14ac:dyDescent="0.25">
      <c r="A135" s="31" t="s">
        <v>40</v>
      </c>
      <c r="B135" s="5" t="s">
        <v>16</v>
      </c>
      <c r="C135" s="6">
        <f t="shared" ref="C135:N135" si="25">SUM(C133:C134)</f>
        <v>558</v>
      </c>
      <c r="D135" s="6">
        <f t="shared" si="25"/>
        <v>436</v>
      </c>
      <c r="E135" s="6">
        <f t="shared" si="25"/>
        <v>414</v>
      </c>
      <c r="F135" s="6">
        <f t="shared" si="25"/>
        <v>707</v>
      </c>
      <c r="G135" s="6">
        <f t="shared" si="25"/>
        <v>0</v>
      </c>
      <c r="H135" s="6">
        <f t="shared" si="25"/>
        <v>0</v>
      </c>
      <c r="I135" s="6">
        <f t="shared" si="25"/>
        <v>0</v>
      </c>
      <c r="J135" s="6">
        <f t="shared" si="25"/>
        <v>0</v>
      </c>
      <c r="K135" s="6">
        <f t="shared" si="25"/>
        <v>0</v>
      </c>
      <c r="L135" s="6">
        <f t="shared" si="25"/>
        <v>0</v>
      </c>
      <c r="M135" s="6">
        <f t="shared" si="25"/>
        <v>0</v>
      </c>
      <c r="N135" s="6">
        <f t="shared" si="25"/>
        <v>0</v>
      </c>
      <c r="O135" s="6">
        <f>SUM(O133:O134)</f>
        <v>2115</v>
      </c>
    </row>
    <row r="136" spans="1:15" x14ac:dyDescent="0.25">
      <c r="A136" s="31" t="s">
        <v>30</v>
      </c>
      <c r="B136" s="5" t="s">
        <v>20</v>
      </c>
      <c r="C136" s="6">
        <v>311</v>
      </c>
      <c r="D136" s="6">
        <v>316</v>
      </c>
      <c r="E136" s="6">
        <v>278</v>
      </c>
      <c r="F136" s="6">
        <v>231</v>
      </c>
      <c r="G136" s="6"/>
      <c r="H136" s="6"/>
      <c r="I136" s="6"/>
      <c r="J136" s="6"/>
      <c r="K136" s="6"/>
      <c r="L136" s="6"/>
      <c r="M136" s="6"/>
      <c r="N136" s="6"/>
      <c r="O136" s="6">
        <f>SUM(C136:N136)</f>
        <v>1136</v>
      </c>
    </row>
    <row r="137" spans="1:15" x14ac:dyDescent="0.25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5">
      <c r="A139" s="5"/>
      <c r="B139" s="5" t="s">
        <v>17</v>
      </c>
      <c r="C139" s="6">
        <v>19</v>
      </c>
      <c r="D139" s="6">
        <v>7</v>
      </c>
      <c r="E139" s="6">
        <v>17</v>
      </c>
      <c r="F139" s="6">
        <v>52</v>
      </c>
      <c r="G139" s="6"/>
      <c r="H139" s="6"/>
      <c r="I139" s="6"/>
      <c r="J139" s="6"/>
      <c r="K139" s="6"/>
      <c r="L139" s="6"/>
      <c r="M139" s="6"/>
      <c r="N139" s="6"/>
      <c r="O139" s="6">
        <f>SUM(C139:N139)</f>
        <v>95</v>
      </c>
    </row>
    <row r="140" spans="1:15" x14ac:dyDescent="0.25">
      <c r="A140" s="31" t="s">
        <v>41</v>
      </c>
      <c r="B140" s="5" t="s">
        <v>19</v>
      </c>
      <c r="C140" s="6">
        <v>39</v>
      </c>
      <c r="D140" s="6">
        <v>6</v>
      </c>
      <c r="E140" s="6">
        <v>15</v>
      </c>
      <c r="F140" s="6">
        <v>25</v>
      </c>
      <c r="G140" s="6"/>
      <c r="H140" s="6"/>
      <c r="I140" s="6"/>
      <c r="J140" s="6"/>
      <c r="K140" s="6"/>
      <c r="L140" s="6"/>
      <c r="M140" s="6"/>
      <c r="N140" s="6"/>
      <c r="O140" s="6">
        <f>SUM(C140:N140)</f>
        <v>85</v>
      </c>
    </row>
    <row r="141" spans="1:15" x14ac:dyDescent="0.25">
      <c r="A141" s="31" t="s">
        <v>31</v>
      </c>
      <c r="B141" s="5" t="s">
        <v>16</v>
      </c>
      <c r="C141" s="6">
        <f t="shared" ref="C141:L141" si="26">SUM(C139:C140)</f>
        <v>58</v>
      </c>
      <c r="D141" s="6">
        <f t="shared" si="26"/>
        <v>13</v>
      </c>
      <c r="E141" s="6">
        <f t="shared" si="26"/>
        <v>32</v>
      </c>
      <c r="F141" s="6">
        <f t="shared" si="26"/>
        <v>77</v>
      </c>
      <c r="G141" s="6">
        <f>SUM(G139:G140)</f>
        <v>0</v>
      </c>
      <c r="H141" s="6">
        <f t="shared" si="26"/>
        <v>0</v>
      </c>
      <c r="I141" s="6">
        <f t="shared" si="26"/>
        <v>0</v>
      </c>
      <c r="J141" s="6">
        <f t="shared" si="26"/>
        <v>0</v>
      </c>
      <c r="K141" s="6">
        <f t="shared" si="26"/>
        <v>0</v>
      </c>
      <c r="L141" s="6">
        <f t="shared" si="26"/>
        <v>0</v>
      </c>
      <c r="M141" s="6">
        <f>SUM(M139:M140)</f>
        <v>0</v>
      </c>
      <c r="N141" s="6">
        <f>SUM(N139:N140)</f>
        <v>0</v>
      </c>
      <c r="O141" s="6">
        <f>SUM(O139:O140)</f>
        <v>180</v>
      </c>
    </row>
    <row r="142" spans="1:15" x14ac:dyDescent="0.25">
      <c r="A142" s="5"/>
      <c r="B142" s="5" t="s">
        <v>20</v>
      </c>
      <c r="C142" s="6">
        <v>16</v>
      </c>
      <c r="D142" s="6">
        <v>8</v>
      </c>
      <c r="E142" s="6">
        <v>18</v>
      </c>
      <c r="F142" s="6">
        <v>31</v>
      </c>
      <c r="G142" s="6"/>
      <c r="H142" s="6"/>
      <c r="I142" s="6"/>
      <c r="J142" s="6"/>
      <c r="K142" s="6"/>
      <c r="L142" s="6"/>
      <c r="M142" s="6"/>
      <c r="N142" s="6"/>
      <c r="O142" s="6">
        <f>SUM(C142:N142)</f>
        <v>73</v>
      </c>
    </row>
    <row r="143" spans="1:15" x14ac:dyDescent="0.25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5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5">
      <c r="B152" s="9" t="s">
        <v>25</v>
      </c>
      <c r="C152" s="11">
        <f>+C56+C105</f>
        <v>448592</v>
      </c>
      <c r="D152" s="11">
        <f>+D56+D105</f>
        <v>362017</v>
      </c>
      <c r="E152" s="11">
        <f>+E56+E105</f>
        <v>414817</v>
      </c>
      <c r="F152" s="11">
        <f>+F56+F105</f>
        <v>417287</v>
      </c>
      <c r="G152" s="11">
        <f>+G56+G105</f>
        <v>0</v>
      </c>
      <c r="H152" s="11">
        <f>+H56+H105</f>
        <v>0</v>
      </c>
      <c r="I152" s="11">
        <f>+I56+I105</f>
        <v>0</v>
      </c>
      <c r="J152" s="11">
        <f>+J56+J105</f>
        <v>0</v>
      </c>
      <c r="K152" s="11">
        <f>+K56+K105</f>
        <v>0</v>
      </c>
      <c r="L152" s="11">
        <f>+L56+L105</f>
        <v>0</v>
      </c>
      <c r="M152" s="11">
        <f>+M56+M105</f>
        <v>0</v>
      </c>
      <c r="N152" s="11">
        <f>+N56+N105</f>
        <v>0</v>
      </c>
      <c r="O152" s="8"/>
    </row>
    <row r="153" spans="2:15" x14ac:dyDescent="0.25">
      <c r="B153" s="9" t="s">
        <v>26</v>
      </c>
      <c r="C153" s="11">
        <f>+C62+C111</f>
        <v>91249</v>
      </c>
      <c r="D153" s="11">
        <f>+D62+D111</f>
        <v>83984</v>
      </c>
      <c r="E153" s="11">
        <f>+E62+E111</f>
        <v>94060</v>
      </c>
      <c r="F153" s="11">
        <f>+F62+F111</f>
        <v>72768</v>
      </c>
      <c r="G153" s="11">
        <f>+G62+G111</f>
        <v>0</v>
      </c>
      <c r="H153" s="11">
        <f>+H62+H111</f>
        <v>0</v>
      </c>
      <c r="I153" s="11">
        <f>+I62+I111</f>
        <v>0</v>
      </c>
      <c r="J153" s="11">
        <f>+J62+J111</f>
        <v>0</v>
      </c>
      <c r="K153" s="11">
        <f>+K62+K111</f>
        <v>0</v>
      </c>
      <c r="L153" s="11">
        <f>+L62+L111</f>
        <v>0</v>
      </c>
      <c r="M153" s="11">
        <f>+M62+M111</f>
        <v>0</v>
      </c>
      <c r="N153" s="11">
        <f>+N62+N111</f>
        <v>0</v>
      </c>
      <c r="O153" s="8"/>
    </row>
    <row r="154" spans="2:15" x14ac:dyDescent="0.25">
      <c r="B154" s="9" t="s">
        <v>27</v>
      </c>
      <c r="C154" s="11">
        <f>+C68+C117</f>
        <v>837458</v>
      </c>
      <c r="D154" s="11">
        <f>+D68+D117</f>
        <v>779690</v>
      </c>
      <c r="E154" s="11">
        <f>+E68+E117</f>
        <v>896193</v>
      </c>
      <c r="F154" s="11">
        <f>+F68+F117</f>
        <v>826851</v>
      </c>
      <c r="G154" s="11">
        <f>+G68+G117</f>
        <v>0</v>
      </c>
      <c r="H154" s="11">
        <f>+H68+H117</f>
        <v>0</v>
      </c>
      <c r="I154" s="11">
        <f>+I68+I117</f>
        <v>0</v>
      </c>
      <c r="J154" s="11">
        <f>+J68+J117</f>
        <v>0</v>
      </c>
      <c r="K154" s="11">
        <f>+K68+K117</f>
        <v>0</v>
      </c>
      <c r="L154" s="11">
        <f>+L68+L117</f>
        <v>0</v>
      </c>
      <c r="M154" s="11">
        <f>+M68+M117</f>
        <v>0</v>
      </c>
      <c r="N154" s="11">
        <f>+N68+N117</f>
        <v>0</v>
      </c>
      <c r="O154" s="8"/>
    </row>
    <row r="155" spans="2:15" x14ac:dyDescent="0.25">
      <c r="B155" s="9" t="s">
        <v>28</v>
      </c>
      <c r="C155" s="11">
        <f>+C74+C123</f>
        <v>19689</v>
      </c>
      <c r="D155" s="11">
        <f>+D74+D123</f>
        <v>17398</v>
      </c>
      <c r="E155" s="11">
        <f>+E74+E123</f>
        <v>16262</v>
      </c>
      <c r="F155" s="11">
        <f>+F74+F123</f>
        <v>13100</v>
      </c>
      <c r="G155" s="11">
        <f>+G74+G123</f>
        <v>0</v>
      </c>
      <c r="H155" s="11">
        <f>+H74+H123</f>
        <v>0</v>
      </c>
      <c r="I155" s="11">
        <f>+I74+I123</f>
        <v>0</v>
      </c>
      <c r="J155" s="11">
        <f>+J74+J123</f>
        <v>0</v>
      </c>
      <c r="K155" s="11">
        <f>+K74+K123</f>
        <v>0</v>
      </c>
      <c r="L155" s="11">
        <f>+L74+L123</f>
        <v>0</v>
      </c>
      <c r="M155" s="11">
        <f>+M74+M123</f>
        <v>0</v>
      </c>
      <c r="N155" s="11">
        <f>+N74+N123</f>
        <v>0</v>
      </c>
      <c r="O155" s="8"/>
    </row>
    <row r="156" spans="2:15" x14ac:dyDescent="0.25">
      <c r="B156" s="9" t="s">
        <v>29</v>
      </c>
      <c r="C156" s="11">
        <f>+C80+C129</f>
        <v>163957</v>
      </c>
      <c r="D156" s="11">
        <f>+D80+D129</f>
        <v>129068</v>
      </c>
      <c r="E156" s="11">
        <f>+E80+E129</f>
        <v>158322</v>
      </c>
      <c r="F156" s="11">
        <f>+F80+F129</f>
        <v>159738</v>
      </c>
      <c r="G156" s="11">
        <f>+G80+G129</f>
        <v>0</v>
      </c>
      <c r="H156" s="11">
        <f>+H80+H129</f>
        <v>0</v>
      </c>
      <c r="I156" s="11">
        <f>+I80+I129</f>
        <v>0</v>
      </c>
      <c r="J156" s="11">
        <f>+J80+J129</f>
        <v>0</v>
      </c>
      <c r="K156" s="11">
        <f>+K80+K129</f>
        <v>0</v>
      </c>
      <c r="L156" s="11">
        <f>+L80+L129</f>
        <v>0</v>
      </c>
      <c r="M156" s="11">
        <f>+M80+M129</f>
        <v>0</v>
      </c>
      <c r="N156" s="11">
        <f>+N80+N129</f>
        <v>0</v>
      </c>
      <c r="O156" s="8"/>
    </row>
    <row r="157" spans="2:15" x14ac:dyDescent="0.25">
      <c r="B157" s="9" t="s">
        <v>30</v>
      </c>
      <c r="C157" s="11">
        <f>+C86+C135</f>
        <v>6507</v>
      </c>
      <c r="D157" s="11">
        <f>+D86+D135</f>
        <v>6186</v>
      </c>
      <c r="E157" s="11">
        <f>+E86+E135</f>
        <v>6838</v>
      </c>
      <c r="F157" s="11">
        <f>+F86+F135</f>
        <v>8496</v>
      </c>
      <c r="G157" s="11">
        <f>+G86+G135</f>
        <v>0</v>
      </c>
      <c r="H157" s="11">
        <f>+H86+H135</f>
        <v>0</v>
      </c>
      <c r="I157" s="11">
        <f>+I86+I135</f>
        <v>0</v>
      </c>
      <c r="J157" s="11">
        <f>+J86+J135</f>
        <v>0</v>
      </c>
      <c r="K157" s="11">
        <f>+K86+K135</f>
        <v>0</v>
      </c>
      <c r="L157" s="11">
        <f>+L86+L135</f>
        <v>0</v>
      </c>
      <c r="M157" s="11">
        <f>+M86+M135</f>
        <v>0</v>
      </c>
      <c r="N157" s="11">
        <f>+N86+N135</f>
        <v>0</v>
      </c>
      <c r="O157" s="8"/>
    </row>
    <row r="158" spans="2:15" x14ac:dyDescent="0.25">
      <c r="B158" s="9" t="s">
        <v>31</v>
      </c>
      <c r="C158" s="11">
        <f>+C92+C141</f>
        <v>13609</v>
      </c>
      <c r="D158" s="11">
        <f>+D92+D141</f>
        <v>14853</v>
      </c>
      <c r="E158" s="11">
        <f>+E92+E141</f>
        <v>18149</v>
      </c>
      <c r="F158" s="11">
        <f>+F92+F141</f>
        <v>14632</v>
      </c>
      <c r="G158" s="11">
        <f>+G92+G141</f>
        <v>0</v>
      </c>
      <c r="H158" s="11">
        <f>+H92+H141</f>
        <v>0</v>
      </c>
      <c r="I158" s="11">
        <f>+I92+I141</f>
        <v>0</v>
      </c>
      <c r="J158" s="11">
        <f>+J92+J141</f>
        <v>0</v>
      </c>
      <c r="K158" s="11">
        <f>+K92+K141</f>
        <v>0</v>
      </c>
      <c r="L158" s="11">
        <f>+L92+L141</f>
        <v>0</v>
      </c>
      <c r="M158" s="11">
        <f>+M92+M141</f>
        <v>0</v>
      </c>
      <c r="N158" s="11">
        <f>+N92+N141</f>
        <v>0</v>
      </c>
      <c r="O158" s="8"/>
    </row>
    <row r="175" spans="3:15" x14ac:dyDescent="0.25">
      <c r="O175" s="28"/>
    </row>
    <row r="176" spans="3:15" x14ac:dyDescent="0.25">
      <c r="C176" s="9" t="s">
        <v>22</v>
      </c>
      <c r="D176" s="9" t="s">
        <v>76</v>
      </c>
      <c r="E176" s="9" t="s">
        <v>85</v>
      </c>
    </row>
    <row r="177" spans="3:9" x14ac:dyDescent="0.25">
      <c r="C177" s="9" t="s">
        <v>25</v>
      </c>
      <c r="D177" s="26">
        <v>1381589</v>
      </c>
      <c r="E177" s="26">
        <f>+O105+O56</f>
        <v>1642713</v>
      </c>
      <c r="H177" s="8"/>
    </row>
    <row r="178" spans="3:9" x14ac:dyDescent="0.25">
      <c r="C178" s="9" t="s">
        <v>26</v>
      </c>
      <c r="D178" s="26">
        <v>248258</v>
      </c>
      <c r="E178" s="26">
        <f>+O111+O62</f>
        <v>342061</v>
      </c>
      <c r="H178" s="8"/>
      <c r="I178" s="23"/>
    </row>
    <row r="179" spans="3:9" x14ac:dyDescent="0.25">
      <c r="C179" s="9" t="s">
        <v>27</v>
      </c>
      <c r="D179" s="26">
        <v>2743482</v>
      </c>
      <c r="E179" s="26">
        <f>+O117+O68</f>
        <v>3340192</v>
      </c>
      <c r="H179" s="8"/>
      <c r="I179" s="23"/>
    </row>
    <row r="180" spans="3:9" x14ac:dyDescent="0.25">
      <c r="C180" s="9" t="s">
        <v>28</v>
      </c>
      <c r="D180" s="26">
        <v>304968</v>
      </c>
      <c r="E180" s="26">
        <f>+O123+O74</f>
        <v>66449</v>
      </c>
      <c r="H180" s="8"/>
      <c r="I180" s="23"/>
    </row>
    <row r="181" spans="3:9" x14ac:dyDescent="0.25">
      <c r="C181" s="9" t="s">
        <v>29</v>
      </c>
      <c r="D181" s="26">
        <v>439892</v>
      </c>
      <c r="E181" s="26">
        <f>+O129+O80</f>
        <v>611085</v>
      </c>
      <c r="H181" s="8"/>
      <c r="I181" s="23"/>
    </row>
    <row r="182" spans="3:9" x14ac:dyDescent="0.25">
      <c r="C182" s="9" t="s">
        <v>30</v>
      </c>
      <c r="D182" s="26">
        <v>25327</v>
      </c>
      <c r="E182" s="26">
        <f>+O135+O86</f>
        <v>28027</v>
      </c>
      <c r="H182" s="8"/>
      <c r="I182" s="23"/>
    </row>
    <row r="183" spans="3:9" x14ac:dyDescent="0.25">
      <c r="C183" s="9" t="s">
        <v>31</v>
      </c>
      <c r="D183" s="26">
        <v>21554</v>
      </c>
      <c r="E183" s="26">
        <f>+O141+O92</f>
        <v>61243</v>
      </c>
      <c r="H183" s="8"/>
      <c r="I183" s="23"/>
    </row>
    <row r="184" spans="3:9" x14ac:dyDescent="0.25">
      <c r="D184" s="33">
        <f>SUM(D177:D183)</f>
        <v>5165070</v>
      </c>
      <c r="E184" s="33">
        <f>SUM(E177:E183)</f>
        <v>6091770</v>
      </c>
      <c r="F184" s="24">
        <f>+E184/D184-1</f>
        <v>0.17941673588160478</v>
      </c>
      <c r="I184" s="23"/>
    </row>
    <row r="197" spans="1:15" x14ac:dyDescent="0.25">
      <c r="O197" s="12" t="s">
        <v>57</v>
      </c>
    </row>
    <row r="199" spans="1:15" x14ac:dyDescent="0.25">
      <c r="A199" s="39" t="s">
        <v>80</v>
      </c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1"/>
    </row>
    <row r="200" spans="1:15" x14ac:dyDescent="0.25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5">
      <c r="A201" s="5"/>
      <c r="B201" s="5" t="s">
        <v>58</v>
      </c>
      <c r="C201" s="10">
        <v>2144</v>
      </c>
      <c r="D201" s="10">
        <v>2090</v>
      </c>
      <c r="E201" s="10">
        <v>2240</v>
      </c>
      <c r="F201" s="10">
        <v>2097</v>
      </c>
      <c r="G201" s="10"/>
      <c r="H201" s="10"/>
      <c r="I201" s="10"/>
      <c r="J201" s="10"/>
      <c r="K201" s="10"/>
      <c r="L201" s="10"/>
      <c r="M201" s="10"/>
      <c r="N201" s="10"/>
      <c r="O201" s="6">
        <f>SUM(C201:N201)</f>
        <v>8571</v>
      </c>
    </row>
    <row r="202" spans="1:15" x14ac:dyDescent="0.25">
      <c r="A202" s="7" t="s">
        <v>59</v>
      </c>
      <c r="B202" s="5" t="s">
        <v>60</v>
      </c>
      <c r="C202" s="10">
        <v>2286</v>
      </c>
      <c r="D202" s="10">
        <v>2227</v>
      </c>
      <c r="E202" s="10">
        <v>2356</v>
      </c>
      <c r="F202" s="10">
        <v>2205</v>
      </c>
      <c r="G202" s="10"/>
      <c r="H202" s="10"/>
      <c r="I202" s="10"/>
      <c r="J202" s="10"/>
      <c r="K202" s="10"/>
      <c r="L202" s="10"/>
      <c r="M202" s="10"/>
      <c r="N202" s="10"/>
      <c r="O202" s="6">
        <f>SUM(C202:N202)</f>
        <v>9074</v>
      </c>
    </row>
    <row r="203" spans="1:15" x14ac:dyDescent="0.25">
      <c r="A203" s="5"/>
      <c r="B203" s="5" t="s">
        <v>16</v>
      </c>
      <c r="C203" s="6">
        <f>SUM(C201:C202)</f>
        <v>4430</v>
      </c>
      <c r="D203" s="6">
        <f>SUM(D201:D202)</f>
        <v>4317</v>
      </c>
      <c r="E203" s="6">
        <f>SUM(E201:E202)</f>
        <v>4596</v>
      </c>
      <c r="F203" s="6">
        <f>SUM(F201:F202)</f>
        <v>4302</v>
      </c>
      <c r="G203" s="6">
        <f t="shared" ref="G203:N203" si="27">SUM(G201:G202)</f>
        <v>0</v>
      </c>
      <c r="H203" s="6">
        <f t="shared" si="27"/>
        <v>0</v>
      </c>
      <c r="I203" s="6">
        <f t="shared" si="27"/>
        <v>0</v>
      </c>
      <c r="J203" s="6">
        <f t="shared" si="27"/>
        <v>0</v>
      </c>
      <c r="K203" s="6">
        <f t="shared" si="27"/>
        <v>0</v>
      </c>
      <c r="L203" s="6">
        <f t="shared" si="27"/>
        <v>0</v>
      </c>
      <c r="M203" s="6">
        <f t="shared" si="27"/>
        <v>0</v>
      </c>
      <c r="N203" s="6">
        <f t="shared" si="27"/>
        <v>0</v>
      </c>
      <c r="O203" s="6">
        <f>SUM(O201:O202)</f>
        <v>17645</v>
      </c>
    </row>
    <row r="204" spans="1:15" x14ac:dyDescent="0.25">
      <c r="O204" s="12"/>
    </row>
    <row r="205" spans="1:15" x14ac:dyDescent="0.25">
      <c r="A205" s="38" t="s">
        <v>83</v>
      </c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</row>
    <row r="206" spans="1:15" x14ac:dyDescent="0.25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5">
      <c r="A207" s="5"/>
      <c r="B207" s="5" t="s">
        <v>58</v>
      </c>
      <c r="C207" s="10">
        <v>178</v>
      </c>
      <c r="D207" s="10">
        <v>211</v>
      </c>
      <c r="E207" s="10">
        <v>209</v>
      </c>
      <c r="F207" s="10">
        <v>186</v>
      </c>
      <c r="G207" s="10"/>
      <c r="H207" s="10"/>
      <c r="I207" s="10"/>
      <c r="J207" s="10"/>
      <c r="K207" s="10"/>
      <c r="L207" s="10"/>
      <c r="M207" s="10"/>
      <c r="N207" s="10"/>
      <c r="O207" s="6">
        <f>SUM(C207:N207)</f>
        <v>784</v>
      </c>
    </row>
    <row r="208" spans="1:15" x14ac:dyDescent="0.25">
      <c r="A208" s="7" t="s">
        <v>61</v>
      </c>
      <c r="B208" s="5" t="s">
        <v>60</v>
      </c>
      <c r="C208" s="10">
        <v>171</v>
      </c>
      <c r="D208" s="10">
        <v>204</v>
      </c>
      <c r="E208" s="10">
        <v>200</v>
      </c>
      <c r="F208" s="10">
        <v>177</v>
      </c>
      <c r="G208" s="10"/>
      <c r="H208" s="10"/>
      <c r="I208" s="10"/>
      <c r="J208" s="10"/>
      <c r="K208" s="10"/>
      <c r="L208" s="10"/>
      <c r="M208" s="10"/>
      <c r="N208" s="10"/>
      <c r="O208" s="6">
        <f>SUM(C208:N208)</f>
        <v>752</v>
      </c>
    </row>
    <row r="209" spans="1:15" x14ac:dyDescent="0.25">
      <c r="A209" s="5"/>
      <c r="B209" s="5" t="s">
        <v>16</v>
      </c>
      <c r="C209" s="6">
        <f>SUM(C207:C208)</f>
        <v>349</v>
      </c>
      <c r="D209" s="6">
        <f>SUM(D207:D208)</f>
        <v>415</v>
      </c>
      <c r="E209" s="6">
        <f>SUM(E207:E208)</f>
        <v>409</v>
      </c>
      <c r="F209" s="6">
        <f>SUM(F207:F208)</f>
        <v>363</v>
      </c>
      <c r="G209" s="6">
        <f t="shared" ref="G209:N209" si="28">SUM(G207:G208)</f>
        <v>0</v>
      </c>
      <c r="H209" s="6">
        <f t="shared" si="28"/>
        <v>0</v>
      </c>
      <c r="I209" s="6">
        <f t="shared" si="28"/>
        <v>0</v>
      </c>
      <c r="J209" s="6">
        <f t="shared" si="28"/>
        <v>0</v>
      </c>
      <c r="K209" s="6">
        <f t="shared" si="28"/>
        <v>0</v>
      </c>
      <c r="L209" s="6">
        <f t="shared" si="28"/>
        <v>0</v>
      </c>
      <c r="M209" s="6">
        <f t="shared" si="28"/>
        <v>0</v>
      </c>
      <c r="N209" s="6">
        <f t="shared" si="28"/>
        <v>0</v>
      </c>
      <c r="O209" s="6">
        <f>SUM(O207:O208)</f>
        <v>1536</v>
      </c>
    </row>
    <row r="210" spans="1:15" x14ac:dyDescent="0.25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5">
      <c r="A211" s="38" t="s">
        <v>82</v>
      </c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</row>
    <row r="212" spans="1:15" x14ac:dyDescent="0.25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5">
      <c r="A213" s="5"/>
      <c r="B213" s="5" t="s">
        <v>58</v>
      </c>
      <c r="C213" s="10">
        <v>85</v>
      </c>
      <c r="D213" s="10">
        <v>99</v>
      </c>
      <c r="E213" s="10">
        <v>113</v>
      </c>
      <c r="F213" s="10">
        <v>94</v>
      </c>
      <c r="G213" s="10"/>
      <c r="H213" s="10"/>
      <c r="I213" s="10"/>
      <c r="J213" s="10"/>
      <c r="K213" s="10"/>
      <c r="L213" s="10"/>
      <c r="M213" s="10"/>
      <c r="N213" s="10"/>
      <c r="O213" s="6">
        <f>SUM(C213:N213)</f>
        <v>391</v>
      </c>
    </row>
    <row r="214" spans="1:15" x14ac:dyDescent="0.25">
      <c r="A214" s="7" t="s">
        <v>65</v>
      </c>
      <c r="B214" s="5" t="s">
        <v>60</v>
      </c>
      <c r="C214" s="10">
        <v>82</v>
      </c>
      <c r="D214" s="10">
        <v>100</v>
      </c>
      <c r="E214" s="10">
        <v>113</v>
      </c>
      <c r="F214" s="10">
        <v>94</v>
      </c>
      <c r="G214" s="10"/>
      <c r="H214" s="10"/>
      <c r="I214" s="10"/>
      <c r="J214" s="10"/>
      <c r="K214" s="10"/>
      <c r="L214" s="10"/>
      <c r="M214" s="10"/>
      <c r="N214" s="10"/>
      <c r="O214" s="6">
        <f>SUM(C214:N214)</f>
        <v>389</v>
      </c>
    </row>
    <row r="215" spans="1:15" x14ac:dyDescent="0.25">
      <c r="A215" s="7" t="s">
        <v>66</v>
      </c>
      <c r="B215" s="5" t="s">
        <v>16</v>
      </c>
      <c r="C215" s="6">
        <f>SUM(C213:C214)</f>
        <v>167</v>
      </c>
      <c r="D215" s="6">
        <f>SUM(D213:D214)</f>
        <v>199</v>
      </c>
      <c r="E215" s="6">
        <f>SUM(E213:E214)</f>
        <v>226</v>
      </c>
      <c r="F215" s="6">
        <f>SUM(F213:F214)</f>
        <v>188</v>
      </c>
      <c r="G215" s="6">
        <f t="shared" ref="G215:N215" si="29">SUM(G213:G214)</f>
        <v>0</v>
      </c>
      <c r="H215" s="6">
        <f t="shared" si="29"/>
        <v>0</v>
      </c>
      <c r="I215" s="6">
        <f t="shared" si="29"/>
        <v>0</v>
      </c>
      <c r="J215" s="6">
        <f t="shared" si="29"/>
        <v>0</v>
      </c>
      <c r="K215" s="6">
        <f t="shared" si="29"/>
        <v>0</v>
      </c>
      <c r="L215" s="6">
        <f t="shared" si="29"/>
        <v>0</v>
      </c>
      <c r="M215" s="6">
        <f t="shared" si="29"/>
        <v>0</v>
      </c>
      <c r="N215" s="6">
        <f t="shared" si="29"/>
        <v>0</v>
      </c>
      <c r="O215" s="6">
        <f>SUM(O213:O214)</f>
        <v>780</v>
      </c>
    </row>
    <row r="217" spans="1:15" x14ac:dyDescent="0.25">
      <c r="A217" s="38" t="s">
        <v>81</v>
      </c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</row>
    <row r="218" spans="1:15" x14ac:dyDescent="0.25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5">
      <c r="A219" s="5"/>
      <c r="B219" s="5" t="s">
        <v>58</v>
      </c>
      <c r="C219" s="10">
        <v>136</v>
      </c>
      <c r="D219" s="10">
        <v>140</v>
      </c>
      <c r="E219" s="10">
        <v>178</v>
      </c>
      <c r="F219" s="10">
        <v>154</v>
      </c>
      <c r="G219" s="10"/>
      <c r="H219" s="10"/>
      <c r="I219" s="10"/>
      <c r="J219" s="10"/>
      <c r="K219" s="10"/>
      <c r="L219" s="10"/>
      <c r="M219" s="10"/>
      <c r="N219" s="10"/>
      <c r="O219" s="6">
        <f>SUM(C219:N219)</f>
        <v>608</v>
      </c>
    </row>
    <row r="220" spans="1:15" x14ac:dyDescent="0.25">
      <c r="A220" s="7" t="s">
        <v>65</v>
      </c>
      <c r="B220" s="5" t="s">
        <v>60</v>
      </c>
      <c r="C220" s="10">
        <v>139</v>
      </c>
      <c r="D220" s="10">
        <v>142</v>
      </c>
      <c r="E220" s="10">
        <v>179</v>
      </c>
      <c r="F220" s="10">
        <v>156</v>
      </c>
      <c r="G220" s="10"/>
      <c r="H220" s="10"/>
      <c r="I220" s="10"/>
      <c r="J220" s="10"/>
      <c r="K220" s="10"/>
      <c r="L220" s="10"/>
      <c r="M220" s="10"/>
      <c r="N220" s="10"/>
      <c r="O220" s="6">
        <f>SUM(C220:N220)</f>
        <v>616</v>
      </c>
    </row>
    <row r="221" spans="1:15" x14ac:dyDescent="0.25">
      <c r="A221" s="7" t="s">
        <v>67</v>
      </c>
      <c r="B221" s="5" t="s">
        <v>16</v>
      </c>
      <c r="C221" s="6">
        <f>SUM(C219:C220)</f>
        <v>275</v>
      </c>
      <c r="D221" s="6">
        <f>SUM(D219:D220)</f>
        <v>282</v>
      </c>
      <c r="E221" s="6">
        <f>SUM(E219:E220)</f>
        <v>357</v>
      </c>
      <c r="F221" s="6">
        <f>SUM(F219:F220)</f>
        <v>310</v>
      </c>
      <c r="G221" s="6">
        <f t="shared" ref="G221:N221" si="30">SUM(G219:G220)</f>
        <v>0</v>
      </c>
      <c r="H221" s="6">
        <f t="shared" si="30"/>
        <v>0</v>
      </c>
      <c r="I221" s="6">
        <f t="shared" si="30"/>
        <v>0</v>
      </c>
      <c r="J221" s="6">
        <f t="shared" si="30"/>
        <v>0</v>
      </c>
      <c r="K221" s="6">
        <f t="shared" si="30"/>
        <v>0</v>
      </c>
      <c r="L221" s="6">
        <f t="shared" si="30"/>
        <v>0</v>
      </c>
      <c r="M221" s="6">
        <f t="shared" si="30"/>
        <v>0</v>
      </c>
      <c r="N221" s="6">
        <f t="shared" si="30"/>
        <v>0</v>
      </c>
      <c r="O221" s="6">
        <f>SUM(O219:O220)</f>
        <v>1224</v>
      </c>
    </row>
    <row r="223" spans="1:15" x14ac:dyDescent="0.25">
      <c r="A223" s="32" t="s">
        <v>69</v>
      </c>
    </row>
    <row r="224" spans="1:15" x14ac:dyDescent="0.25">
      <c r="A224" s="1" t="s">
        <v>68</v>
      </c>
    </row>
    <row r="225" spans="1:15" x14ac:dyDescent="0.25">
      <c r="A225" s="1" t="s">
        <v>70</v>
      </c>
    </row>
    <row r="226" spans="1:15" x14ac:dyDescent="0.25">
      <c r="A226" s="1" t="s">
        <v>71</v>
      </c>
    </row>
    <row r="227" spans="1:15" x14ac:dyDescent="0.25">
      <c r="A227" s="1" t="s">
        <v>72</v>
      </c>
    </row>
    <row r="228" spans="1:15" x14ac:dyDescent="0.25">
      <c r="A228" s="1" t="s">
        <v>73</v>
      </c>
    </row>
    <row r="229" spans="1:15" x14ac:dyDescent="0.25">
      <c r="A229" s="1" t="s">
        <v>74</v>
      </c>
    </row>
    <row r="230" spans="1:15" x14ac:dyDescent="0.25">
      <c r="A230" s="1" t="s">
        <v>75</v>
      </c>
      <c r="O230" s="12" t="s">
        <v>62</v>
      </c>
    </row>
    <row r="235" spans="1:15" ht="13.8" x14ac:dyDescent="0.25">
      <c r="A235" s="27"/>
    </row>
  </sheetData>
  <mergeCells count="14"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8" ma:contentTypeDescription="Crear nuevo documento." ma:contentTypeScope="" ma:versionID="fc1c23f8222e49270c030328857d7120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06c42918276c4f2aa354af78bca2b6e7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A0020F-759A-49F0-A891-6F4BE7267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http://schemas.microsoft.com/office/2006/metadata/properties"/>
    <ds:schemaRef ds:uri="http://schemas.microsoft.com/office/infopath/2007/PartnerControls"/>
    <ds:schemaRef ds:uri="8bd4247e-f80a-4d0f-bb65-3e3f252f37d7"/>
    <ds:schemaRef ds:uri="3ab2b0ee-6872-4531-81af-4e67a0a4e347"/>
  </ds:schemaRefs>
</ds:datastoreItem>
</file>

<file path=customXml/itemProps3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2023-05-08T14:15:11Z</cp:lastPrinted>
  <dcterms:created xsi:type="dcterms:W3CDTF">2019-02-07T13:08:48Z</dcterms:created>
  <dcterms:modified xsi:type="dcterms:W3CDTF">2023-05-08T14:16:26Z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