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VISION ESTADISTICAS AERONAUTICAS\2.REPORTES\TRANSPARENCIA\2023\Sin Firma\"/>
    </mc:Choice>
  </mc:AlternateContent>
  <xr:revisionPtr revIDLastSave="0" documentId="13_ncr:1_{D26AD8FD-9315-436C-90C1-A35533D70EAB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5" l="1"/>
  <c r="E76" i="5"/>
  <c r="F76" i="5"/>
  <c r="G76" i="5"/>
  <c r="H76" i="5"/>
  <c r="I76" i="5"/>
  <c r="J76" i="5"/>
  <c r="K76" i="5"/>
  <c r="L76" i="5"/>
  <c r="M76" i="5"/>
  <c r="N76" i="5"/>
  <c r="N226" i="5" l="1"/>
  <c r="M226" i="5"/>
  <c r="L226" i="5"/>
  <c r="K226" i="5"/>
  <c r="J226" i="5"/>
  <c r="I226" i="5"/>
  <c r="H226" i="5"/>
  <c r="G226" i="5"/>
  <c r="F226" i="5"/>
  <c r="E226" i="5"/>
  <c r="D226" i="5"/>
  <c r="C226" i="5"/>
  <c r="O225" i="5"/>
  <c r="O224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O219" i="5"/>
  <c r="O218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O213" i="5"/>
  <c r="O212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O207" i="5"/>
  <c r="O206" i="5"/>
  <c r="D189" i="5"/>
  <c r="O145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O143" i="5"/>
  <c r="O142" i="5"/>
  <c r="O139" i="5"/>
  <c r="N138" i="5"/>
  <c r="M138" i="5"/>
  <c r="L138" i="5"/>
  <c r="K138" i="5"/>
  <c r="J138" i="5"/>
  <c r="I138" i="5"/>
  <c r="I162" i="5" s="1"/>
  <c r="H138" i="5"/>
  <c r="G138" i="5"/>
  <c r="F138" i="5"/>
  <c r="E138" i="5"/>
  <c r="D138" i="5"/>
  <c r="C138" i="5"/>
  <c r="O137" i="5"/>
  <c r="O136" i="5"/>
  <c r="O133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O131" i="5"/>
  <c r="O130" i="5"/>
  <c r="O127" i="5"/>
  <c r="N126" i="5"/>
  <c r="N160" i="5" s="1"/>
  <c r="M126" i="5"/>
  <c r="M160" i="5" s="1"/>
  <c r="L126" i="5"/>
  <c r="L160" i="5" s="1"/>
  <c r="K126" i="5"/>
  <c r="K160" i="5" s="1"/>
  <c r="J126" i="5"/>
  <c r="J160" i="5" s="1"/>
  <c r="I126" i="5"/>
  <c r="I160" i="5" s="1"/>
  <c r="H126" i="5"/>
  <c r="H160" i="5" s="1"/>
  <c r="G126" i="5"/>
  <c r="G160" i="5" s="1"/>
  <c r="F126" i="5"/>
  <c r="F160" i="5" s="1"/>
  <c r="E126" i="5"/>
  <c r="E160" i="5" s="1"/>
  <c r="D126" i="5"/>
  <c r="D160" i="5" s="1"/>
  <c r="C126" i="5"/>
  <c r="O125" i="5"/>
  <c r="O124" i="5"/>
  <c r="O121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O119" i="5"/>
  <c r="O118" i="5"/>
  <c r="O115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O113" i="5"/>
  <c r="O112" i="5"/>
  <c r="O109" i="5"/>
  <c r="N108" i="5"/>
  <c r="N157" i="5" s="1"/>
  <c r="M108" i="5"/>
  <c r="L108" i="5"/>
  <c r="K108" i="5"/>
  <c r="J108" i="5"/>
  <c r="I108" i="5"/>
  <c r="H108" i="5"/>
  <c r="G108" i="5"/>
  <c r="F108" i="5"/>
  <c r="E108" i="5"/>
  <c r="D108" i="5"/>
  <c r="C108" i="5"/>
  <c r="O107" i="5"/>
  <c r="O106" i="5"/>
  <c r="O108" i="5" s="1"/>
  <c r="O95" i="5"/>
  <c r="N94" i="5"/>
  <c r="N163" i="5" s="1"/>
  <c r="M94" i="5"/>
  <c r="M163" i="5" s="1"/>
  <c r="L94" i="5"/>
  <c r="L163" i="5" s="1"/>
  <c r="K94" i="5"/>
  <c r="J94" i="5"/>
  <c r="I94" i="5"/>
  <c r="I163" i="5" s="1"/>
  <c r="H94" i="5"/>
  <c r="G94" i="5"/>
  <c r="G163" i="5" s="1"/>
  <c r="F94" i="5"/>
  <c r="F163" i="5" s="1"/>
  <c r="E94" i="5"/>
  <c r="E163" i="5" s="1"/>
  <c r="D94" i="5"/>
  <c r="C94" i="5"/>
  <c r="O93" i="5"/>
  <c r="O92" i="5"/>
  <c r="O94" i="5" s="1"/>
  <c r="O89" i="5"/>
  <c r="N88" i="5"/>
  <c r="M88" i="5"/>
  <c r="M162" i="5" s="1"/>
  <c r="L88" i="5"/>
  <c r="L162" i="5" s="1"/>
  <c r="K88" i="5"/>
  <c r="K162" i="5" s="1"/>
  <c r="J88" i="5"/>
  <c r="J162" i="5" s="1"/>
  <c r="I88" i="5"/>
  <c r="H88" i="5"/>
  <c r="H162" i="5" s="1"/>
  <c r="G88" i="5"/>
  <c r="G162" i="5" s="1"/>
  <c r="F88" i="5"/>
  <c r="E88" i="5"/>
  <c r="E162" i="5" s="1"/>
  <c r="D88" i="5"/>
  <c r="D162" i="5" s="1"/>
  <c r="C88" i="5"/>
  <c r="C162" i="5" s="1"/>
  <c r="O87" i="5"/>
  <c r="O86" i="5"/>
  <c r="O83" i="5"/>
  <c r="N82" i="5"/>
  <c r="N161" i="5" s="1"/>
  <c r="M82" i="5"/>
  <c r="L82" i="5"/>
  <c r="L161" i="5" s="1"/>
  <c r="K82" i="5"/>
  <c r="K161" i="5" s="1"/>
  <c r="J82" i="5"/>
  <c r="J161" i="5" s="1"/>
  <c r="I82" i="5"/>
  <c r="I161" i="5" s="1"/>
  <c r="H82" i="5"/>
  <c r="G82" i="5"/>
  <c r="G161" i="5" s="1"/>
  <c r="F82" i="5"/>
  <c r="F161" i="5" s="1"/>
  <c r="E82" i="5"/>
  <c r="D82" i="5"/>
  <c r="C82" i="5"/>
  <c r="O81" i="5"/>
  <c r="O80" i="5"/>
  <c r="O77" i="5"/>
  <c r="C76" i="5"/>
  <c r="O75" i="5"/>
  <c r="O74" i="5"/>
  <c r="O71" i="5"/>
  <c r="N70" i="5"/>
  <c r="N159" i="5" s="1"/>
  <c r="M70" i="5"/>
  <c r="L70" i="5"/>
  <c r="L159" i="5" s="1"/>
  <c r="K70" i="5"/>
  <c r="J70" i="5"/>
  <c r="I70" i="5"/>
  <c r="H70" i="5"/>
  <c r="G70" i="5"/>
  <c r="G159" i="5" s="1"/>
  <c r="F70" i="5"/>
  <c r="F159" i="5" s="1"/>
  <c r="E70" i="5"/>
  <c r="D70" i="5"/>
  <c r="C70" i="5"/>
  <c r="O69" i="5"/>
  <c r="O68" i="5"/>
  <c r="O65" i="5"/>
  <c r="N64" i="5"/>
  <c r="N158" i="5" s="1"/>
  <c r="M64" i="5"/>
  <c r="M158" i="5" s="1"/>
  <c r="L64" i="5"/>
  <c r="L158" i="5" s="1"/>
  <c r="K64" i="5"/>
  <c r="K158" i="5" s="1"/>
  <c r="J64" i="5"/>
  <c r="I64" i="5"/>
  <c r="H64" i="5"/>
  <c r="G64" i="5"/>
  <c r="F64" i="5"/>
  <c r="F158" i="5" s="1"/>
  <c r="E64" i="5"/>
  <c r="E158" i="5" s="1"/>
  <c r="D64" i="5"/>
  <c r="D158" i="5" s="1"/>
  <c r="C64" i="5"/>
  <c r="O63" i="5"/>
  <c r="O62" i="5"/>
  <c r="O59" i="5"/>
  <c r="N58" i="5"/>
  <c r="M58" i="5"/>
  <c r="M157" i="5" s="1"/>
  <c r="L58" i="5"/>
  <c r="L157" i="5" s="1"/>
  <c r="K58" i="5"/>
  <c r="K157" i="5" s="1"/>
  <c r="J58" i="5"/>
  <c r="J157" i="5" s="1"/>
  <c r="I58" i="5"/>
  <c r="I157" i="5" s="1"/>
  <c r="H58" i="5"/>
  <c r="G58" i="5"/>
  <c r="F58" i="5"/>
  <c r="F157" i="5" s="1"/>
  <c r="E58" i="5"/>
  <c r="E157" i="5" s="1"/>
  <c r="D58" i="5"/>
  <c r="C58" i="5"/>
  <c r="O57" i="5"/>
  <c r="O56" i="5"/>
  <c r="N45" i="5"/>
  <c r="M45" i="5"/>
  <c r="L45" i="5"/>
  <c r="K45" i="5"/>
  <c r="J45" i="5"/>
  <c r="I45" i="5"/>
  <c r="H45" i="5"/>
  <c r="G45" i="5"/>
  <c r="F45" i="5"/>
  <c r="E45" i="5"/>
  <c r="E46" i="5" s="1"/>
  <c r="D45" i="5"/>
  <c r="C45" i="5"/>
  <c r="N44" i="5"/>
  <c r="M44" i="5"/>
  <c r="M46" i="5" s="1"/>
  <c r="L44" i="5"/>
  <c r="K44" i="5"/>
  <c r="K46" i="5" s="1"/>
  <c r="J44" i="5"/>
  <c r="J46" i="5" s="1"/>
  <c r="I44" i="5"/>
  <c r="I46" i="5" s="1"/>
  <c r="H44" i="5"/>
  <c r="G44" i="5"/>
  <c r="G46" i="5" s="1"/>
  <c r="F44" i="5"/>
  <c r="E44" i="5"/>
  <c r="D44" i="5"/>
  <c r="C44" i="5"/>
  <c r="I39" i="5"/>
  <c r="N38" i="5"/>
  <c r="N39" i="5" s="1"/>
  <c r="N40" i="5" s="1"/>
  <c r="M38" i="5"/>
  <c r="L38" i="5"/>
  <c r="K38" i="5"/>
  <c r="J38" i="5"/>
  <c r="I38" i="5"/>
  <c r="H38" i="5"/>
  <c r="G38" i="5"/>
  <c r="F38" i="5"/>
  <c r="F39" i="5" s="1"/>
  <c r="E38" i="5"/>
  <c r="D38" i="5"/>
  <c r="C38" i="5"/>
  <c r="N37" i="5"/>
  <c r="M37" i="5"/>
  <c r="L37" i="5"/>
  <c r="L39" i="5" s="1"/>
  <c r="K37" i="5"/>
  <c r="K39" i="5" s="1"/>
  <c r="J37" i="5"/>
  <c r="J39" i="5" s="1"/>
  <c r="I37" i="5"/>
  <c r="H37" i="5"/>
  <c r="G37" i="5"/>
  <c r="F37" i="5"/>
  <c r="E37" i="5"/>
  <c r="D37" i="5"/>
  <c r="C37" i="5"/>
  <c r="N35" i="5"/>
  <c r="N34" i="5"/>
  <c r="M34" i="5"/>
  <c r="L34" i="5"/>
  <c r="K34" i="5"/>
  <c r="J34" i="5"/>
  <c r="I34" i="5"/>
  <c r="I35" i="5" s="1"/>
  <c r="I40" i="5" s="1"/>
  <c r="H34" i="5"/>
  <c r="G34" i="5"/>
  <c r="F34" i="5"/>
  <c r="E34" i="5"/>
  <c r="D34" i="5"/>
  <c r="C34" i="5"/>
  <c r="N33" i="5"/>
  <c r="M33" i="5"/>
  <c r="M35" i="5" s="1"/>
  <c r="L33" i="5"/>
  <c r="L35" i="5" s="1"/>
  <c r="L40" i="5" s="1"/>
  <c r="K33" i="5"/>
  <c r="J33" i="5"/>
  <c r="I33" i="5"/>
  <c r="H33" i="5"/>
  <c r="G33" i="5"/>
  <c r="G35" i="5" s="1"/>
  <c r="F33" i="5"/>
  <c r="F35" i="5" s="1"/>
  <c r="E33" i="5"/>
  <c r="E35" i="5" s="1"/>
  <c r="D33" i="5"/>
  <c r="C33" i="5"/>
  <c r="E39" i="5" l="1"/>
  <c r="E40" i="5" s="1"/>
  <c r="G158" i="5"/>
  <c r="H46" i="5"/>
  <c r="G157" i="5"/>
  <c r="H158" i="5"/>
  <c r="O114" i="5"/>
  <c r="M161" i="5"/>
  <c r="F162" i="5"/>
  <c r="N162" i="5"/>
  <c r="J35" i="5"/>
  <c r="J40" i="5" s="1"/>
  <c r="G39" i="5"/>
  <c r="G40" i="5" s="1"/>
  <c r="H157" i="5"/>
  <c r="I158" i="5"/>
  <c r="J159" i="5"/>
  <c r="H163" i="5"/>
  <c r="K35" i="5"/>
  <c r="K40" i="5" s="1"/>
  <c r="H39" i="5"/>
  <c r="F46" i="5"/>
  <c r="N46" i="5"/>
  <c r="J158" i="5"/>
  <c r="K159" i="5"/>
  <c r="H161" i="5"/>
  <c r="J163" i="5"/>
  <c r="E159" i="5"/>
  <c r="M159" i="5"/>
  <c r="F40" i="5"/>
  <c r="K163" i="5"/>
  <c r="H159" i="5"/>
  <c r="H35" i="5"/>
  <c r="M39" i="5"/>
  <c r="L46" i="5"/>
  <c r="I159" i="5"/>
  <c r="E161" i="5"/>
  <c r="O226" i="5"/>
  <c r="O220" i="5"/>
  <c r="B16" i="5"/>
  <c r="B21" i="5"/>
  <c r="O144" i="5"/>
  <c r="N22" i="5" s="1"/>
  <c r="O126" i="5"/>
  <c r="O120" i="5"/>
  <c r="C35" i="5"/>
  <c r="D163" i="5"/>
  <c r="C163" i="5"/>
  <c r="O138" i="5"/>
  <c r="E187" i="5" s="1"/>
  <c r="C161" i="5"/>
  <c r="D161" i="5"/>
  <c r="C160" i="5"/>
  <c r="C159" i="5"/>
  <c r="D159" i="5"/>
  <c r="B17" i="5"/>
  <c r="C158" i="5"/>
  <c r="O38" i="5"/>
  <c r="C157" i="5"/>
  <c r="C39" i="5"/>
  <c r="O88" i="5"/>
  <c r="C46" i="5"/>
  <c r="O82" i="5"/>
  <c r="O76" i="5"/>
  <c r="O70" i="5"/>
  <c r="O64" i="5"/>
  <c r="N17" i="5" s="1"/>
  <c r="M40" i="5"/>
  <c r="B18" i="5"/>
  <c r="O37" i="5"/>
  <c r="O132" i="5"/>
  <c r="N20" i="5" s="1"/>
  <c r="O45" i="5"/>
  <c r="O34" i="5"/>
  <c r="D157" i="5"/>
  <c r="O33" i="5"/>
  <c r="O208" i="5"/>
  <c r="B22" i="5"/>
  <c r="B20" i="5"/>
  <c r="B19" i="5"/>
  <c r="D46" i="5"/>
  <c r="D39" i="5"/>
  <c r="D35" i="5"/>
  <c r="O44" i="5"/>
  <c r="O58" i="5"/>
  <c r="N16" i="5" s="1"/>
  <c r="O214" i="5"/>
  <c r="N21" i="5" l="1"/>
  <c r="H40" i="5"/>
  <c r="E182" i="5"/>
  <c r="E188" i="5"/>
  <c r="N19" i="5"/>
  <c r="E184" i="5"/>
  <c r="E185" i="5"/>
  <c r="C40" i="5"/>
  <c r="E186" i="5"/>
  <c r="O39" i="5"/>
  <c r="O46" i="5"/>
  <c r="N18" i="5"/>
  <c r="E183" i="5"/>
  <c r="O35" i="5"/>
  <c r="D40" i="5"/>
  <c r="E189" i="5" l="1"/>
  <c r="F189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<sst xmlns="http://schemas.openxmlformats.org/spreadsheetml/2006/main" count="486" uniqueCount="86">
  <si>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</si>
  <si>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</si>
  <si>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</si>
  <si>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</si>
  <si>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</si>
  <si>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</si>
  <si>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</si>
  <si>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</si>
  <si>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</si>
  <si>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</si>
  <si>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</si>
  <si>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</si>
  <si>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</si>
  <si>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</si>
  <si>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</si>
  <si>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</si>
  <si>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</si>
  <si>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</si>
  <si>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</si>
  <si>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</si>
  <si>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</si>
  <si>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</si>
  <si>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</si>
  <si>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</si>
  <si>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</si>
  <si>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</si>
  <si>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</si>
  <si>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</si>
  <si>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</si>
  <si>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</si>
  <si>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</si>
  <si>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</si>
  <si>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</si>
  <si>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</si>
  <si>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</si>
  <si>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</si>
  <si>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</si>
  <si>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</si>
  <si>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</si>
  <si>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</si>
  <si>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</si>
  <si>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</si>
  <si>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</si>
  <si>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</si>
  <si>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</si>
  <si>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</si>
  <si>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</si>
  <si>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</si>
  <si>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</si>
  <si>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</si>
  <si>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</si>
  <si>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</si>
  <si>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</si>
  <si>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</si>
  <si>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</si>
  <si>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</si>
  <si>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</si>
  <si>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</si>
  <si>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</si>
  <si>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</si>
  <si>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</si>
  <si>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</si>
  <si>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</si>
  <si>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</si>
  <si>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</si>
  <si>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</si>
  <si>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</si>
  <si>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</si>
  <si>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</si>
  <si>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</si>
  <si>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</si>
  <si>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</si>
  <si>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</si>
  <si>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</si>
  <si>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</si>
  <si>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</si>
  <si>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Año 2022</t>
  </si>
  <si>
    <t>VOLUMEN DE PASAJEROS EN VUELOS REGULARES Y CHARTER AÑO 2023</t>
  </si>
  <si>
    <t>VOLUMEN DE PASAJEROS EN VUELOS REGULARES POR MES Y AEROPUERTOS 2023</t>
  </si>
  <si>
    <t>VOLUMEN DE PASAJEROS EN VUELOS CHARTERS POR MES Y AEROPUERTOS 2023</t>
  </si>
  <si>
    <t>VOLUMEN DE OPERACIONES EN VUELOS PRIVADOS POR MES, AÑO 2023</t>
  </si>
  <si>
    <t>VOLUMEN DE OPERACIONES EN VUELOS DE CARGA CHARTER POR MES, AÑO 2023</t>
  </si>
  <si>
    <t>VOLUMEN DE OPERACIONES EN VUELOS DE CARGA REGULAR POR MES, AÑO 2023</t>
  </si>
  <si>
    <t>VOLUMEN DE OPERACIONES EN VUELOS DOMÉSTICOS POR MES, AÑO 2023</t>
  </si>
  <si>
    <t>VOLUMEN DE OPERACIONES INTERNACIONALES AÑO 2023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</si>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</sst>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0" fontId="5" fillId="3" borderId="1" xfId="0" applyNumberFormat="1" applyFont="1" applyFill="1" applyBorder="1" applyAlignment="1">
      <alignment horizontal="left"/>
    </xf>
    <xf numFmtId="0" fontId="5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NumberFormat="1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right" vertical="center"/>
    </xf>
    <xf numFmtId="0" fontId="3" fillId="2" borderId="0" xfId="0" applyNumberFormat="1" applyFont="1" applyFill="1" applyBorder="1" applyAlignment="1">
      <alignment horizontal="left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3" fillId="2" borderId="0" xfId="0" applyNumberFormat="1" applyFont="1" applyFill="1" applyAlignment="1">
      <alignment horizontal="left"/>
    </xf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3" fontId="3" fillId="2" borderId="0" xfId="0" applyNumberFormat="1" applyFont="1" applyFill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0" fontId="5" fillId="3" borderId="3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1.0534508083057545E-2"/>
                  <c:y val="-0.1333516135377971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448592</c:v>
                </c:pt>
                <c:pt idx="1">
                  <c:v>91249</c:v>
                </c:pt>
                <c:pt idx="2">
                  <c:v>837458</c:v>
                </c:pt>
                <c:pt idx="3">
                  <c:v>19689</c:v>
                </c:pt>
                <c:pt idx="4">
                  <c:v>163957</c:v>
                </c:pt>
                <c:pt idx="5">
                  <c:v>6507</c:v>
                </c:pt>
                <c:pt idx="6">
                  <c:v>13609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 Año 2023, por Aeropuerto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Op.'!$C$156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Op.'!$C$157:$C$163</c:f>
              <c:numCache>
                <c:formatCode>#,##0</c:formatCode>
                <c:ptCount val="7"/>
                <c:pt idx="0">
                  <c:v>448592</c:v>
                </c:pt>
                <c:pt idx="1">
                  <c:v>91249</c:v>
                </c:pt>
                <c:pt idx="2">
                  <c:v>837458</c:v>
                </c:pt>
                <c:pt idx="3">
                  <c:v>19689</c:v>
                </c:pt>
                <c:pt idx="4">
                  <c:v>163957</c:v>
                </c:pt>
                <c:pt idx="5">
                  <c:v>6507</c:v>
                </c:pt>
                <c:pt idx="6">
                  <c:v>13609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956896"/>
        <c:axId val="1581959072"/>
      </c:barChart>
      <c:catAx>
        <c:axId val="158195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81959072"/>
        <c:crosses val="autoZero"/>
        <c:auto val="1"/>
        <c:lblAlgn val="ctr"/>
        <c:lblOffset val="100"/>
        <c:noMultiLvlLbl val="0"/>
      </c:catAx>
      <c:valAx>
        <c:axId val="158195907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581956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3.8221173321762246E-2"/>
          <c:h val="0.1234651300072604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Comparativo Pasajeros Internacionales , Enero 2022-2023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972034615436"/>
          <c:y val="0.1079288780061988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Op.'!$D$181</c:f>
              <c:strCache>
                <c:ptCount val="1"/>
                <c:pt idx="0">
                  <c:v>Año 2022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Op.'!$D$182:$D$188</c:f>
              <c:numCache>
                <c:formatCode>#,##0</c:formatCode>
                <c:ptCount val="7"/>
                <c:pt idx="0">
                  <c:v>363192</c:v>
                </c:pt>
                <c:pt idx="1">
                  <c:v>56431</c:v>
                </c:pt>
                <c:pt idx="2">
                  <c:v>629703</c:v>
                </c:pt>
                <c:pt idx="3">
                  <c:v>78580</c:v>
                </c:pt>
                <c:pt idx="4">
                  <c:v>149205</c:v>
                </c:pt>
                <c:pt idx="5">
                  <c:v>6221</c:v>
                </c:pt>
                <c:pt idx="6">
                  <c:v>5640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Op.'!$E$181</c:f>
              <c:strCache>
                <c:ptCount val="1"/>
                <c:pt idx="0">
                  <c:v>Año 2023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Op.'!$E$182:$E$188</c:f>
              <c:numCache>
                <c:formatCode>#,##0</c:formatCode>
                <c:ptCount val="7"/>
                <c:pt idx="0">
                  <c:v>448592</c:v>
                </c:pt>
                <c:pt idx="1">
                  <c:v>91249</c:v>
                </c:pt>
                <c:pt idx="2">
                  <c:v>837458</c:v>
                </c:pt>
                <c:pt idx="3">
                  <c:v>19689</c:v>
                </c:pt>
                <c:pt idx="4">
                  <c:v>163957</c:v>
                </c:pt>
                <c:pt idx="5">
                  <c:v>6507</c:v>
                </c:pt>
                <c:pt idx="6">
                  <c:v>13609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449968"/>
        <c:axId val="1640447248"/>
      </c:lineChart>
      <c:catAx>
        <c:axId val="1640449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40447248"/>
        <c:crosses val="autoZero"/>
        <c:auto val="1"/>
        <c:lblAlgn val="ctr"/>
        <c:lblOffset val="100"/>
        <c:noMultiLvlLbl val="0"/>
      </c:catAx>
      <c:valAx>
        <c:axId val="164044724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6404499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4145</c:v>
                </c:pt>
                <c:pt idx="1">
                  <c:v>587</c:v>
                </c:pt>
                <c:pt idx="2">
                  <c:v>4900</c:v>
                </c:pt>
                <c:pt idx="3">
                  <c:v>335</c:v>
                </c:pt>
                <c:pt idx="4">
                  <c:v>1184</c:v>
                </c:pt>
                <c:pt idx="5">
                  <c:v>580</c:v>
                </c:pt>
                <c:pt idx="6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92652</xdr:colOff>
      <xdr:row>9</xdr:row>
      <xdr:rowOff>6061</xdr:rowOff>
    </xdr:from>
    <xdr:to>
      <xdr:col>14</xdr:col>
      <xdr:colOff>447674</xdr:colOff>
      <xdr:row>28</xdr:row>
      <xdr:rowOff>83994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654488</xdr:colOff>
      <xdr:row>150</xdr:row>
      <xdr:rowOff>31205</xdr:rowOff>
    </xdr:from>
    <xdr:to>
      <xdr:col>14</xdr:col>
      <xdr:colOff>326721</xdr:colOff>
      <xdr:row>175</xdr:row>
      <xdr:rowOff>30388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649293</xdr:colOff>
      <xdr:row>176</xdr:row>
      <xdr:rowOff>149831</xdr:rowOff>
    </xdr:from>
    <xdr:to>
      <xdr:col>14</xdr:col>
      <xdr:colOff>305707</xdr:colOff>
      <xdr:row>199</xdr:row>
      <xdr:rowOff>129874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83416</xdr:colOff>
      <xdr:row>9</xdr:row>
      <xdr:rowOff>26553</xdr:rowOff>
    </xdr:from>
    <xdr:to>
      <xdr:col>6</xdr:col>
      <xdr:colOff>286615</xdr:colOff>
      <xdr:row>28</xdr:row>
      <xdr:rowOff>104486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419099</xdr:colOff>
      <xdr:row>9</xdr:row>
      <xdr:rowOff>0</xdr:rowOff>
    </xdr:from>
    <xdr:to>
      <xdr:col>4</xdr:col>
      <xdr:colOff>590549</xdr:colOff>
      <xdr:row>12</xdr:row>
      <xdr:rowOff>47625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9099" y="1733550"/>
          <a:ext cx="3495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 Año 2023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7</xdr:col>
      <xdr:colOff>561975</xdr:colOff>
      <xdr:row>9</xdr:row>
      <xdr:rowOff>95249</xdr:rowOff>
    </xdr:from>
    <xdr:to>
      <xdr:col>13</xdr:col>
      <xdr:colOff>123825</xdr:colOff>
      <xdr:row>12</xdr:row>
      <xdr:rowOff>95249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9775" y="1666874"/>
          <a:ext cx="33909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 Año 2023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0.16817</cdr:x>
      <cdr:y>0.42939</cdr:y>
    </cdr:from>
    <cdr:to>
      <cdr:x>0.24266</cdr:x>
      <cdr:y>0.50487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019009" y="1492213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0.34831</cdr:x>
      <cdr:y>0.39999</cdr:y>
    </cdr:from>
    <cdr:to>
      <cdr:x>0.4228</cdr:x>
      <cdr:y>0.47547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10543" y="1309592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240"/>
  <sheetViews>
    <sheetView tabSelected="1" zoomScale="90" zoomScaleNormal="90" zoomScaleSheetLayoutView="90" workbookViewId="0"/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.75" x14ac:dyDescent="0.25">
      <c r="A7" s="40" t="s">
        <v>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ht="14.25" x14ac:dyDescent="0.2">
      <c r="A8" s="41" t="s">
        <v>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5" ht="14.25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4.25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14.25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ht="14.25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14.25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14.2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ht="14.25" x14ac:dyDescent="0.2">
      <c r="A15" s="23" t="s">
        <v>22</v>
      </c>
      <c r="B15" s="23" t="s">
        <v>23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 t="s">
        <v>22</v>
      </c>
      <c r="N15" s="21" t="s">
        <v>24</v>
      </c>
      <c r="O15" s="19"/>
    </row>
    <row r="16" spans="1:15" ht="14.25" x14ac:dyDescent="0.2">
      <c r="A16" s="24" t="s">
        <v>25</v>
      </c>
      <c r="B16" s="25">
        <f>+O59+O109</f>
        <v>4145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 t="s">
        <v>25</v>
      </c>
      <c r="N16" s="22">
        <f>+O58+O108</f>
        <v>448592</v>
      </c>
      <c r="O16" s="19"/>
    </row>
    <row r="17" spans="1:15" ht="14.25" x14ac:dyDescent="0.2">
      <c r="A17" s="24" t="s">
        <v>26</v>
      </c>
      <c r="B17" s="25">
        <f>+O65+O115</f>
        <v>587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 t="s">
        <v>26</v>
      </c>
      <c r="N17" s="22">
        <f>+O64+O114</f>
        <v>91249</v>
      </c>
      <c r="O17" s="19"/>
    </row>
    <row r="18" spans="1:15" ht="14.25" x14ac:dyDescent="0.2">
      <c r="A18" s="24" t="s">
        <v>27</v>
      </c>
      <c r="B18" s="25">
        <f>+O71+O121</f>
        <v>4900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 t="s">
        <v>27</v>
      </c>
      <c r="N18" s="22">
        <f>+O70+O120</f>
        <v>837458</v>
      </c>
      <c r="O18" s="19"/>
    </row>
    <row r="19" spans="1:15" ht="14.25" x14ac:dyDescent="0.2">
      <c r="A19" s="24" t="s">
        <v>28</v>
      </c>
      <c r="B19" s="25">
        <f>+O77+O127</f>
        <v>335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 t="s">
        <v>28</v>
      </c>
      <c r="N19" s="22">
        <f>+O76+O126</f>
        <v>19689</v>
      </c>
      <c r="O19" s="19"/>
    </row>
    <row r="20" spans="1:15" ht="14.25" x14ac:dyDescent="0.2">
      <c r="A20" s="24" t="s">
        <v>29</v>
      </c>
      <c r="B20" s="25">
        <f>+O83+O133</f>
        <v>1184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0" t="s">
        <v>29</v>
      </c>
      <c r="N20" s="22">
        <f>+O82+O132</f>
        <v>163957</v>
      </c>
      <c r="O20" s="19"/>
    </row>
    <row r="21" spans="1:15" ht="14.25" x14ac:dyDescent="0.2">
      <c r="A21" s="24" t="s">
        <v>30</v>
      </c>
      <c r="B21" s="25">
        <f>+O89+O139</f>
        <v>580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 t="s">
        <v>30</v>
      </c>
      <c r="N21" s="22">
        <f>+O88+O138</f>
        <v>6507</v>
      </c>
      <c r="O21" s="19"/>
    </row>
    <row r="22" spans="1:15" ht="14.25" x14ac:dyDescent="0.2">
      <c r="A22" s="24" t="s">
        <v>31</v>
      </c>
      <c r="B22" s="25">
        <f>+O95+O145</f>
        <v>116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 t="s">
        <v>31</v>
      </c>
      <c r="N22" s="22">
        <f>+O94+O144</f>
        <v>13609</v>
      </c>
      <c r="O22" s="19"/>
    </row>
    <row r="23" spans="1:15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"/>
      <c r="N23" s="2"/>
      <c r="O23" s="19"/>
    </row>
    <row r="24" spans="1:15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42" t="s">
        <v>77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>+SUM(C56,C62,C68,C74,C86,C80,C92)</f>
        <v>725149</v>
      </c>
      <c r="D33" s="6">
        <f>+SUM(D56,D62,D68,D74,D86,D80,D92)</f>
        <v>0</v>
      </c>
      <c r="E33" s="6">
        <f t="shared" ref="E33:N34" si="0">+SUM(E56,E62,E68,E74,E86,E80,E92)</f>
        <v>0</v>
      </c>
      <c r="F33" s="6">
        <f t="shared" si="0"/>
        <v>0</v>
      </c>
      <c r="G33" s="6">
        <f t="shared" si="0"/>
        <v>0</v>
      </c>
      <c r="H33" s="6">
        <f t="shared" si="0"/>
        <v>0</v>
      </c>
      <c r="I33" s="6">
        <f t="shared" si="0"/>
        <v>0</v>
      </c>
      <c r="J33" s="6">
        <f t="shared" si="0"/>
        <v>0</v>
      </c>
      <c r="K33" s="6">
        <f>+SUM(K56,K62,K68,K74,K86,K80,K92)</f>
        <v>0</v>
      </c>
      <c r="L33" s="6">
        <f t="shared" si="0"/>
        <v>0</v>
      </c>
      <c r="M33" s="6">
        <f>+SUM(M56,M62,M68,M74,M86,M80,M92)</f>
        <v>0</v>
      </c>
      <c r="N33" s="6">
        <f t="shared" si="0"/>
        <v>0</v>
      </c>
      <c r="O33" s="6">
        <f>SUM(C33:N33)</f>
        <v>725149</v>
      </c>
    </row>
    <row r="34" spans="1:16" x14ac:dyDescent="0.2">
      <c r="A34" s="7" t="s">
        <v>18</v>
      </c>
      <c r="B34" s="5" t="s">
        <v>19</v>
      </c>
      <c r="C34" s="6">
        <f>+SUM(C57,C63,C69,C75,C87,C81,C93)</f>
        <v>796261</v>
      </c>
      <c r="D34" s="6">
        <f>+SUM(D57,D63,D69,D75,D87,D81,D93)</f>
        <v>0</v>
      </c>
      <c r="E34" s="6">
        <f t="shared" si="0"/>
        <v>0</v>
      </c>
      <c r="F34" s="6">
        <f t="shared" si="0"/>
        <v>0</v>
      </c>
      <c r="G34" s="6">
        <f t="shared" si="0"/>
        <v>0</v>
      </c>
      <c r="H34" s="6">
        <f t="shared" si="0"/>
        <v>0</v>
      </c>
      <c r="I34" s="6">
        <f t="shared" si="0"/>
        <v>0</v>
      </c>
      <c r="J34" s="6">
        <f t="shared" si="0"/>
        <v>0</v>
      </c>
      <c r="K34" s="6">
        <f>+SUM(K57,K63,K69,K75,K87,K81,K93)</f>
        <v>0</v>
      </c>
      <c r="L34" s="6">
        <f t="shared" si="0"/>
        <v>0</v>
      </c>
      <c r="M34" s="6">
        <f>+SUM(M57,M63,M69,M75,M87,M81,M93)</f>
        <v>0</v>
      </c>
      <c r="N34" s="6">
        <f t="shared" si="0"/>
        <v>0</v>
      </c>
      <c r="O34" s="6">
        <f>SUM(C34:N34)</f>
        <v>796261</v>
      </c>
      <c r="P34" s="8"/>
    </row>
    <row r="35" spans="1:16" x14ac:dyDescent="0.2">
      <c r="A35" s="5"/>
      <c r="B35" s="5" t="s">
        <v>64</v>
      </c>
      <c r="C35" s="6">
        <f>SUM(C33:C34)</f>
        <v>1521410</v>
      </c>
      <c r="D35" s="6">
        <f t="shared" ref="D35:N35" si="1">SUM(D33:D34)</f>
        <v>0</v>
      </c>
      <c r="E35" s="6">
        <f t="shared" si="1"/>
        <v>0</v>
      </c>
      <c r="F35" s="6">
        <f t="shared" si="1"/>
        <v>0</v>
      </c>
      <c r="G35" s="6">
        <f t="shared" si="1"/>
        <v>0</v>
      </c>
      <c r="H35" s="6">
        <f t="shared" si="1"/>
        <v>0</v>
      </c>
      <c r="I35" s="6">
        <f t="shared" si="1"/>
        <v>0</v>
      </c>
      <c r="J35" s="6">
        <f t="shared" si="1"/>
        <v>0</v>
      </c>
      <c r="K35" s="6">
        <f t="shared" si="1"/>
        <v>0</v>
      </c>
      <c r="L35" s="6">
        <f t="shared" si="1"/>
        <v>0</v>
      </c>
      <c r="M35" s="6">
        <f t="shared" si="1"/>
        <v>0</v>
      </c>
      <c r="N35" s="6">
        <f t="shared" si="1"/>
        <v>0</v>
      </c>
      <c r="O35" s="6">
        <f>SUM(O33:O34)</f>
        <v>1521410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+SUM(C106,C112,C118,C124,C130,C136,C142)</f>
        <v>29060</v>
      </c>
      <c r="D37" s="6">
        <f t="shared" ref="D37:K37" si="2">+SUM(D106,D112,D118,D124,D130,D136,D142)</f>
        <v>0</v>
      </c>
      <c r="E37" s="6">
        <f t="shared" si="2"/>
        <v>0</v>
      </c>
      <c r="F37" s="6">
        <f t="shared" si="2"/>
        <v>0</v>
      </c>
      <c r="G37" s="6">
        <f t="shared" si="2"/>
        <v>0</v>
      </c>
      <c r="H37" s="6">
        <f t="shared" si="2"/>
        <v>0</v>
      </c>
      <c r="I37" s="6">
        <f t="shared" si="2"/>
        <v>0</v>
      </c>
      <c r="J37" s="6">
        <f t="shared" si="2"/>
        <v>0</v>
      </c>
      <c r="K37" s="6">
        <f t="shared" si="2"/>
        <v>0</v>
      </c>
      <c r="L37" s="6">
        <f t="shared" ref="L37:N38" si="3">+SUM(L106,L112,L118,L124,L130,L136,L142)</f>
        <v>0</v>
      </c>
      <c r="M37" s="6">
        <f t="shared" si="3"/>
        <v>0</v>
      </c>
      <c r="N37" s="6">
        <f t="shared" si="3"/>
        <v>0</v>
      </c>
      <c r="O37" s="6">
        <f>SUM(C37:N37)</f>
        <v>29060</v>
      </c>
    </row>
    <row r="38" spans="1:16" x14ac:dyDescent="0.2">
      <c r="A38" s="7" t="s">
        <v>21</v>
      </c>
      <c r="B38" s="5" t="s">
        <v>19</v>
      </c>
      <c r="C38" s="6">
        <f>+SUM(C107,C113,C119,C125,C131,C137,C143)</f>
        <v>30591</v>
      </c>
      <c r="D38" s="6">
        <f t="shared" ref="D38:K38" si="4">+SUM(D107,D113,D119,D125,D131,D137,D143)</f>
        <v>0</v>
      </c>
      <c r="E38" s="6">
        <f t="shared" si="4"/>
        <v>0</v>
      </c>
      <c r="F38" s="6">
        <f t="shared" si="4"/>
        <v>0</v>
      </c>
      <c r="G38" s="6">
        <f t="shared" si="4"/>
        <v>0</v>
      </c>
      <c r="H38" s="6">
        <f t="shared" si="4"/>
        <v>0</v>
      </c>
      <c r="I38" s="6">
        <f t="shared" si="4"/>
        <v>0</v>
      </c>
      <c r="J38" s="6">
        <f t="shared" si="4"/>
        <v>0</v>
      </c>
      <c r="K38" s="6">
        <f t="shared" si="4"/>
        <v>0</v>
      </c>
      <c r="L38" s="6">
        <f t="shared" si="3"/>
        <v>0</v>
      </c>
      <c r="M38" s="6">
        <f t="shared" si="3"/>
        <v>0</v>
      </c>
      <c r="N38" s="6">
        <f t="shared" si="3"/>
        <v>0</v>
      </c>
      <c r="O38" s="6">
        <f>SUM(C38:N38)</f>
        <v>30591</v>
      </c>
    </row>
    <row r="39" spans="1:16" x14ac:dyDescent="0.2">
      <c r="A39" s="5"/>
      <c r="B39" s="5" t="s">
        <v>64</v>
      </c>
      <c r="C39" s="6">
        <f>SUM(C37:C38)</f>
        <v>59651</v>
      </c>
      <c r="D39" s="6">
        <f t="shared" ref="D39:O39" si="5">SUM(D37:D38)</f>
        <v>0</v>
      </c>
      <c r="E39" s="6">
        <f t="shared" si="5"/>
        <v>0</v>
      </c>
      <c r="F39" s="6">
        <f t="shared" si="5"/>
        <v>0</v>
      </c>
      <c r="G39" s="6">
        <f t="shared" si="5"/>
        <v>0</v>
      </c>
      <c r="H39" s="6">
        <f t="shared" si="5"/>
        <v>0</v>
      </c>
      <c r="I39" s="6">
        <f t="shared" si="5"/>
        <v>0</v>
      </c>
      <c r="J39" s="6">
        <f t="shared" si="5"/>
        <v>0</v>
      </c>
      <c r="K39" s="6">
        <f t="shared" si="5"/>
        <v>0</v>
      </c>
      <c r="L39" s="6">
        <f t="shared" si="5"/>
        <v>0</v>
      </c>
      <c r="M39" s="6">
        <f t="shared" si="5"/>
        <v>0</v>
      </c>
      <c r="N39" s="6">
        <f t="shared" si="5"/>
        <v>0</v>
      </c>
      <c r="O39" s="6">
        <f t="shared" si="5"/>
        <v>59651</v>
      </c>
    </row>
    <row r="40" spans="1:16" ht="15" customHeight="1" x14ac:dyDescent="0.2">
      <c r="A40" s="39" t="s">
        <v>63</v>
      </c>
      <c r="B40" s="39"/>
      <c r="C40" s="26">
        <f>+C35+C39</f>
        <v>1581061</v>
      </c>
      <c r="D40" s="26">
        <f t="shared" ref="D40:O40" si="6">+D35+D39</f>
        <v>0</v>
      </c>
      <c r="E40" s="26">
        <f t="shared" si="6"/>
        <v>0</v>
      </c>
      <c r="F40" s="26">
        <f t="shared" si="6"/>
        <v>0</v>
      </c>
      <c r="G40" s="26">
        <f t="shared" si="6"/>
        <v>0</v>
      </c>
      <c r="H40" s="26">
        <f t="shared" si="6"/>
        <v>0</v>
      </c>
      <c r="I40" s="26">
        <f t="shared" si="6"/>
        <v>0</v>
      </c>
      <c r="J40" s="26">
        <f t="shared" si="6"/>
        <v>0</v>
      </c>
      <c r="K40" s="26">
        <f t="shared" si="6"/>
        <v>0</v>
      </c>
      <c r="L40" s="26">
        <f t="shared" si="6"/>
        <v>0</v>
      </c>
      <c r="M40" s="26">
        <f t="shared" si="6"/>
        <v>0</v>
      </c>
      <c r="N40" s="26">
        <f t="shared" si="6"/>
        <v>0</v>
      </c>
      <c r="O40" s="26">
        <f t="shared" si="6"/>
        <v>1581061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42" t="s">
        <v>84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+SUM(C59,C65,C71,C77,C89,C83,C95)</f>
        <v>10639</v>
      </c>
      <c r="D44" s="6">
        <f t="shared" ref="D44:K44" si="7">+SUM(D59,D65,D71,D77,D89,D83,D95)</f>
        <v>0</v>
      </c>
      <c r="E44" s="6">
        <f t="shared" si="7"/>
        <v>0</v>
      </c>
      <c r="F44" s="6">
        <f t="shared" si="7"/>
        <v>0</v>
      </c>
      <c r="G44" s="6">
        <f t="shared" si="7"/>
        <v>0</v>
      </c>
      <c r="H44" s="6">
        <f t="shared" si="7"/>
        <v>0</v>
      </c>
      <c r="I44" s="6">
        <f t="shared" si="7"/>
        <v>0</v>
      </c>
      <c r="J44" s="6">
        <f t="shared" si="7"/>
        <v>0</v>
      </c>
      <c r="K44" s="6">
        <f t="shared" si="7"/>
        <v>0</v>
      </c>
      <c r="L44" s="6">
        <f>+SUM(L59,L65,L71,L77,L89,L83,L95)</f>
        <v>0</v>
      </c>
      <c r="M44" s="6">
        <f>+SUM(M59,M65,M71,M77,M89,M83,M95)</f>
        <v>0</v>
      </c>
      <c r="N44" s="6">
        <f>+SUM(N59,N65,N71,N77,N89,N83,N95)</f>
        <v>0</v>
      </c>
      <c r="O44" s="6">
        <f>SUM(C44:N44)</f>
        <v>10639</v>
      </c>
    </row>
    <row r="45" spans="1:16" x14ac:dyDescent="0.2">
      <c r="A45" s="7" t="s">
        <v>21</v>
      </c>
      <c r="B45" s="5" t="s">
        <v>20</v>
      </c>
      <c r="C45" s="6">
        <f>+SUM(C109,C115,C121,C127,C133,C139,C145)</f>
        <v>1208</v>
      </c>
      <c r="D45" s="6">
        <f t="shared" ref="D45:K45" si="8">+SUM(D109,D115,D121,D127,D133,D139,D145)</f>
        <v>0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>+SUM(L109,L115,L121,L127,L133,L139,L145)</f>
        <v>0</v>
      </c>
      <c r="M45" s="6">
        <f>+SUM(M109,M115,M121,M127,M133,M139,M145)</f>
        <v>0</v>
      </c>
      <c r="N45" s="6">
        <f>+SUM(N109,N115,N121,N127,N133,N139,N145)</f>
        <v>0</v>
      </c>
      <c r="O45" s="6">
        <f>SUM(C45:N45)</f>
        <v>1208</v>
      </c>
    </row>
    <row r="46" spans="1:16" x14ac:dyDescent="0.2">
      <c r="A46" s="4"/>
      <c r="B46" s="4" t="s">
        <v>16</v>
      </c>
      <c r="C46" s="26">
        <f>+C45+C44</f>
        <v>11847</v>
      </c>
      <c r="D46" s="26">
        <f>SUM(D44:D45)</f>
        <v>0</v>
      </c>
      <c r="E46" s="26">
        <f t="shared" ref="E46:N46" si="9">SUM(E44:E45)</f>
        <v>0</v>
      </c>
      <c r="F46" s="26">
        <f t="shared" si="9"/>
        <v>0</v>
      </c>
      <c r="G46" s="26">
        <f t="shared" si="9"/>
        <v>0</v>
      </c>
      <c r="H46" s="26">
        <f t="shared" si="9"/>
        <v>0</v>
      </c>
      <c r="I46" s="26">
        <f t="shared" si="9"/>
        <v>0</v>
      </c>
      <c r="J46" s="26">
        <f t="shared" si="9"/>
        <v>0</v>
      </c>
      <c r="K46" s="26">
        <f t="shared" si="9"/>
        <v>0</v>
      </c>
      <c r="L46" s="26">
        <f t="shared" si="9"/>
        <v>0</v>
      </c>
      <c r="M46" s="26">
        <f t="shared" si="9"/>
        <v>0</v>
      </c>
      <c r="N46" s="26">
        <f t="shared" si="9"/>
        <v>0</v>
      </c>
      <c r="O46" s="26">
        <f>SUM(O44:O45)</f>
        <v>11847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29"/>
      <c r="G48" s="2"/>
      <c r="H48" s="2"/>
      <c r="I48" s="2"/>
      <c r="J48" s="34"/>
      <c r="K48" s="2"/>
      <c r="L48" s="34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34"/>
      <c r="K49" s="2"/>
      <c r="L49" s="34"/>
      <c r="M49" s="2"/>
      <c r="N49" s="2"/>
    </row>
    <row r="50" spans="1: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2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2"/>
    </row>
    <row r="52" spans="1:16" ht="15.75" x14ac:dyDescent="0.2">
      <c r="A52" s="43" t="s">
        <v>33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</row>
    <row r="53" spans="1: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">
      <c r="A54" s="42" t="s">
        <v>78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</row>
    <row r="55" spans="1:16" x14ac:dyDescent="0.2">
      <c r="A55" s="3"/>
      <c r="B55" s="4" t="s">
        <v>3</v>
      </c>
      <c r="C55" s="4" t="s">
        <v>4</v>
      </c>
      <c r="D55" s="4" t="s">
        <v>5</v>
      </c>
      <c r="E55" s="4" t="s">
        <v>6</v>
      </c>
      <c r="F55" s="4" t="s">
        <v>7</v>
      </c>
      <c r="G55" s="4" t="s">
        <v>8</v>
      </c>
      <c r="H55" s="4" t="s">
        <v>9</v>
      </c>
      <c r="I55" s="4" t="s">
        <v>10</v>
      </c>
      <c r="J55" s="4" t="s">
        <v>11</v>
      </c>
      <c r="K55" s="4" t="s">
        <v>12</v>
      </c>
      <c r="L55" s="4" t="s">
        <v>13</v>
      </c>
      <c r="M55" s="4" t="s">
        <v>14</v>
      </c>
      <c r="N55" s="4" t="s">
        <v>15</v>
      </c>
      <c r="O55" s="4" t="s">
        <v>16</v>
      </c>
    </row>
    <row r="56" spans="1:16" x14ac:dyDescent="0.2">
      <c r="A56" s="5"/>
      <c r="B56" s="5" t="s">
        <v>17</v>
      </c>
      <c r="C56" s="6">
        <v>205953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f>SUM(C56:N56)</f>
        <v>205953</v>
      </c>
    </row>
    <row r="57" spans="1:16" x14ac:dyDescent="0.2">
      <c r="A57" s="36" t="s">
        <v>34</v>
      </c>
      <c r="B57" s="5" t="s">
        <v>19</v>
      </c>
      <c r="C57" s="6">
        <v>241603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>
        <f>SUM(C57:N57)</f>
        <v>241603</v>
      </c>
    </row>
    <row r="58" spans="1:16" x14ac:dyDescent="0.2">
      <c r="A58" s="35" t="s">
        <v>25</v>
      </c>
      <c r="B58" s="5" t="s">
        <v>16</v>
      </c>
      <c r="C58" s="6">
        <f t="shared" ref="C58:N58" si="10">SUM(C56:C57)</f>
        <v>447556</v>
      </c>
      <c r="D58" s="6">
        <f t="shared" si="10"/>
        <v>0</v>
      </c>
      <c r="E58" s="6">
        <f t="shared" si="10"/>
        <v>0</v>
      </c>
      <c r="F58" s="6">
        <f t="shared" si="10"/>
        <v>0</v>
      </c>
      <c r="G58" s="6">
        <f t="shared" si="10"/>
        <v>0</v>
      </c>
      <c r="H58" s="6">
        <f t="shared" si="10"/>
        <v>0</v>
      </c>
      <c r="I58" s="6">
        <f t="shared" si="10"/>
        <v>0</v>
      </c>
      <c r="J58" s="6">
        <f t="shared" si="10"/>
        <v>0</v>
      </c>
      <c r="K58" s="6">
        <f t="shared" si="10"/>
        <v>0</v>
      </c>
      <c r="L58" s="6">
        <f t="shared" si="10"/>
        <v>0</v>
      </c>
      <c r="M58" s="6">
        <f t="shared" si="10"/>
        <v>0</v>
      </c>
      <c r="N58" s="6">
        <f t="shared" si="10"/>
        <v>0</v>
      </c>
      <c r="O58" s="6">
        <f>SUM(O56:O57)</f>
        <v>447556</v>
      </c>
      <c r="P58" s="8"/>
    </row>
    <row r="59" spans="1:16" x14ac:dyDescent="0.2">
      <c r="A59" s="5"/>
      <c r="B59" s="5" t="s">
        <v>20</v>
      </c>
      <c r="C59" s="6">
        <v>3988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>
        <f>SUM(C59:N59)</f>
        <v>3988</v>
      </c>
    </row>
    <row r="60" spans="1:16" x14ac:dyDescent="0.2">
      <c r="A60" s="1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6" x14ac:dyDescent="0.2">
      <c r="A61" s="3"/>
      <c r="B61" s="4" t="s">
        <v>3</v>
      </c>
      <c r="C61" s="4" t="s">
        <v>4</v>
      </c>
      <c r="D61" s="4" t="s">
        <v>5</v>
      </c>
      <c r="E61" s="4" t="s">
        <v>6</v>
      </c>
      <c r="F61" s="4" t="s">
        <v>7</v>
      </c>
      <c r="G61" s="4" t="s">
        <v>8</v>
      </c>
      <c r="H61" s="4" t="s">
        <v>9</v>
      </c>
      <c r="I61" s="4" t="s">
        <v>10</v>
      </c>
      <c r="J61" s="4" t="s">
        <v>11</v>
      </c>
      <c r="K61" s="4" t="s">
        <v>12</v>
      </c>
      <c r="L61" s="4" t="s">
        <v>13</v>
      </c>
      <c r="M61" s="4" t="s">
        <v>14</v>
      </c>
      <c r="N61" s="4" t="s">
        <v>15</v>
      </c>
      <c r="O61" s="4" t="s">
        <v>16</v>
      </c>
    </row>
    <row r="62" spans="1:16" x14ac:dyDescent="0.2">
      <c r="A62" s="5"/>
      <c r="B62" s="5" t="s">
        <v>17</v>
      </c>
      <c r="C62" s="6">
        <v>41133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>
        <f>SUM(C62:N62)</f>
        <v>41133</v>
      </c>
    </row>
    <row r="63" spans="1:16" x14ac:dyDescent="0.2">
      <c r="A63" s="36" t="s">
        <v>35</v>
      </c>
      <c r="B63" s="5" t="s">
        <v>19</v>
      </c>
      <c r="C63" s="6">
        <v>40822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>
        <f>SUM(C63:N63)</f>
        <v>40822</v>
      </c>
    </row>
    <row r="64" spans="1:16" x14ac:dyDescent="0.2">
      <c r="A64" s="35" t="s">
        <v>26</v>
      </c>
      <c r="B64" s="5" t="s">
        <v>16</v>
      </c>
      <c r="C64" s="6">
        <f>SUM(C62:C63)</f>
        <v>81955</v>
      </c>
      <c r="D64" s="6">
        <f t="shared" ref="D64:N64" si="11">SUM(D62:D63)</f>
        <v>0</v>
      </c>
      <c r="E64" s="6">
        <f t="shared" si="11"/>
        <v>0</v>
      </c>
      <c r="F64" s="6">
        <f t="shared" si="11"/>
        <v>0</v>
      </c>
      <c r="G64" s="6">
        <f t="shared" si="11"/>
        <v>0</v>
      </c>
      <c r="H64" s="6">
        <f t="shared" si="11"/>
        <v>0</v>
      </c>
      <c r="I64" s="6">
        <f t="shared" si="11"/>
        <v>0</v>
      </c>
      <c r="J64" s="6">
        <f t="shared" si="11"/>
        <v>0</v>
      </c>
      <c r="K64" s="6">
        <f t="shared" si="11"/>
        <v>0</v>
      </c>
      <c r="L64" s="6">
        <f t="shared" si="11"/>
        <v>0</v>
      </c>
      <c r="M64" s="6">
        <f t="shared" si="11"/>
        <v>0</v>
      </c>
      <c r="N64" s="6">
        <f t="shared" si="11"/>
        <v>0</v>
      </c>
      <c r="O64" s="6">
        <f>SUM(O62:O63)</f>
        <v>81955</v>
      </c>
    </row>
    <row r="65" spans="1:15" x14ac:dyDescent="0.2">
      <c r="A65" s="5"/>
      <c r="B65" s="5" t="s">
        <v>20</v>
      </c>
      <c r="C65" s="6">
        <v>466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>
        <f>SUM(C65:N65)</f>
        <v>466</v>
      </c>
    </row>
    <row r="66" spans="1:15" x14ac:dyDescent="0.2">
      <c r="A66" s="13"/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x14ac:dyDescent="0.2">
      <c r="A67" s="3"/>
      <c r="B67" s="4" t="s">
        <v>3</v>
      </c>
      <c r="C67" s="4" t="s">
        <v>4</v>
      </c>
      <c r="D67" s="4" t="s">
        <v>5</v>
      </c>
      <c r="E67" s="4" t="s">
        <v>6</v>
      </c>
      <c r="F67" s="4" t="s">
        <v>7</v>
      </c>
      <c r="G67" s="4" t="s">
        <v>8</v>
      </c>
      <c r="H67" s="4" t="s">
        <v>9</v>
      </c>
      <c r="I67" s="4" t="s">
        <v>10</v>
      </c>
      <c r="J67" s="4" t="s">
        <v>11</v>
      </c>
      <c r="K67" s="4" t="s">
        <v>12</v>
      </c>
      <c r="L67" s="4" t="s">
        <v>13</v>
      </c>
      <c r="M67" s="4" t="s">
        <v>14</v>
      </c>
      <c r="N67" s="4" t="s">
        <v>15</v>
      </c>
      <c r="O67" s="4" t="s">
        <v>16</v>
      </c>
    </row>
    <row r="68" spans="1:15" x14ac:dyDescent="0.2">
      <c r="A68" s="5"/>
      <c r="B68" s="5" t="s">
        <v>17</v>
      </c>
      <c r="C68" s="6">
        <v>384260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>
        <f>SUM(C68:N68)</f>
        <v>384260</v>
      </c>
    </row>
    <row r="69" spans="1:15" x14ac:dyDescent="0.2">
      <c r="A69" s="36" t="s">
        <v>36</v>
      </c>
      <c r="B69" s="5" t="s">
        <v>19</v>
      </c>
      <c r="C69" s="6">
        <v>408102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>
        <f>SUM(C69:N69)</f>
        <v>408102</v>
      </c>
    </row>
    <row r="70" spans="1:15" x14ac:dyDescent="0.2">
      <c r="A70" s="35" t="s">
        <v>27</v>
      </c>
      <c r="B70" s="5" t="s">
        <v>16</v>
      </c>
      <c r="C70" s="6">
        <f t="shared" ref="C70:N70" si="12">SUM(C68:C69)</f>
        <v>792362</v>
      </c>
      <c r="D70" s="6">
        <f t="shared" si="12"/>
        <v>0</v>
      </c>
      <c r="E70" s="6">
        <f t="shared" si="12"/>
        <v>0</v>
      </c>
      <c r="F70" s="6">
        <f t="shared" si="12"/>
        <v>0</v>
      </c>
      <c r="G70" s="6">
        <f t="shared" si="12"/>
        <v>0</v>
      </c>
      <c r="H70" s="6">
        <f t="shared" si="12"/>
        <v>0</v>
      </c>
      <c r="I70" s="6">
        <f t="shared" si="12"/>
        <v>0</v>
      </c>
      <c r="J70" s="6">
        <f t="shared" si="12"/>
        <v>0</v>
      </c>
      <c r="K70" s="6">
        <f t="shared" si="12"/>
        <v>0</v>
      </c>
      <c r="L70" s="6">
        <f t="shared" si="12"/>
        <v>0</v>
      </c>
      <c r="M70" s="6">
        <f t="shared" si="12"/>
        <v>0</v>
      </c>
      <c r="N70" s="6">
        <f t="shared" si="12"/>
        <v>0</v>
      </c>
      <c r="O70" s="6">
        <f>SUM(O68:O69)</f>
        <v>792362</v>
      </c>
    </row>
    <row r="71" spans="1:15" x14ac:dyDescent="0.2">
      <c r="A71" s="5"/>
      <c r="B71" s="5" t="s">
        <v>20</v>
      </c>
      <c r="C71" s="6">
        <v>4552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>
        <f>SUM(C71:N71)</f>
        <v>4552</v>
      </c>
    </row>
    <row r="72" spans="1:15" x14ac:dyDescent="0.2">
      <c r="A72" s="13"/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x14ac:dyDescent="0.2">
      <c r="A73" s="3"/>
      <c r="B73" s="4" t="s">
        <v>3</v>
      </c>
      <c r="C73" s="4" t="s">
        <v>4</v>
      </c>
      <c r="D73" s="4" t="s">
        <v>5</v>
      </c>
      <c r="E73" s="4" t="s">
        <v>6</v>
      </c>
      <c r="F73" s="4" t="s">
        <v>7</v>
      </c>
      <c r="G73" s="4" t="s">
        <v>8</v>
      </c>
      <c r="H73" s="4" t="s">
        <v>9</v>
      </c>
      <c r="I73" s="4" t="s">
        <v>10</v>
      </c>
      <c r="J73" s="4" t="s">
        <v>11</v>
      </c>
      <c r="K73" s="4" t="s">
        <v>12</v>
      </c>
      <c r="L73" s="4" t="s">
        <v>13</v>
      </c>
      <c r="M73" s="4" t="s">
        <v>14</v>
      </c>
      <c r="N73" s="4" t="s">
        <v>15</v>
      </c>
      <c r="O73" s="4" t="s">
        <v>16</v>
      </c>
    </row>
    <row r="74" spans="1:15" x14ac:dyDescent="0.2">
      <c r="A74" s="5"/>
      <c r="B74" s="5" t="s">
        <v>17</v>
      </c>
      <c r="C74" s="6">
        <v>8953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f>SUM(C74:N74)</f>
        <v>8953</v>
      </c>
    </row>
    <row r="75" spans="1:15" x14ac:dyDescent="0.2">
      <c r="A75" s="36" t="s">
        <v>37</v>
      </c>
      <c r="B75" s="5" t="s">
        <v>19</v>
      </c>
      <c r="C75" s="6">
        <v>9226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>
        <f>SUM(C75:N75)</f>
        <v>9226</v>
      </c>
    </row>
    <row r="76" spans="1:15" x14ac:dyDescent="0.2">
      <c r="A76" s="35" t="s">
        <v>28</v>
      </c>
      <c r="B76" s="5" t="s">
        <v>16</v>
      </c>
      <c r="C76" s="6">
        <f t="shared" ref="C76:N76" si="13">SUM(C74:C75)</f>
        <v>18179</v>
      </c>
      <c r="D76" s="6">
        <f t="shared" si="13"/>
        <v>0</v>
      </c>
      <c r="E76" s="6">
        <f t="shared" si="13"/>
        <v>0</v>
      </c>
      <c r="F76" s="6">
        <f t="shared" si="13"/>
        <v>0</v>
      </c>
      <c r="G76" s="6">
        <f t="shared" si="13"/>
        <v>0</v>
      </c>
      <c r="H76" s="6">
        <f t="shared" si="13"/>
        <v>0</v>
      </c>
      <c r="I76" s="6">
        <f t="shared" si="13"/>
        <v>0</v>
      </c>
      <c r="J76" s="6">
        <f t="shared" si="13"/>
        <v>0</v>
      </c>
      <c r="K76" s="6">
        <f t="shared" si="13"/>
        <v>0</v>
      </c>
      <c r="L76" s="6">
        <f t="shared" si="13"/>
        <v>0</v>
      </c>
      <c r="M76" s="6">
        <f t="shared" si="13"/>
        <v>0</v>
      </c>
      <c r="N76" s="6">
        <f t="shared" si="13"/>
        <v>0</v>
      </c>
      <c r="O76" s="6">
        <f>SUM(O74:O75)</f>
        <v>18179</v>
      </c>
    </row>
    <row r="77" spans="1:15" x14ac:dyDescent="0.2">
      <c r="A77" s="5"/>
      <c r="B77" s="5" t="s">
        <v>20</v>
      </c>
      <c r="C77" s="6">
        <v>168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>
        <f>SUM(C77:N77)</f>
        <v>168</v>
      </c>
    </row>
    <row r="78" spans="1:15" x14ac:dyDescent="0.2">
      <c r="A78" s="13"/>
      <c r="B78" s="13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x14ac:dyDescent="0.2">
      <c r="A79" s="3"/>
      <c r="B79" s="4" t="s">
        <v>3</v>
      </c>
      <c r="C79" s="4" t="s">
        <v>4</v>
      </c>
      <c r="D79" s="4" t="s">
        <v>5</v>
      </c>
      <c r="E79" s="4" t="s">
        <v>6</v>
      </c>
      <c r="F79" s="4" t="s">
        <v>7</v>
      </c>
      <c r="G79" s="4" t="s">
        <v>8</v>
      </c>
      <c r="H79" s="4" t="s">
        <v>9</v>
      </c>
      <c r="I79" s="4" t="s">
        <v>10</v>
      </c>
      <c r="J79" s="4" t="s">
        <v>11</v>
      </c>
      <c r="K79" s="4" t="s">
        <v>12</v>
      </c>
      <c r="L79" s="4" t="s">
        <v>13</v>
      </c>
      <c r="M79" s="4" t="s">
        <v>14</v>
      </c>
      <c r="N79" s="4" t="s">
        <v>15</v>
      </c>
      <c r="O79" s="4" t="s">
        <v>16</v>
      </c>
    </row>
    <row r="80" spans="1:15" x14ac:dyDescent="0.2">
      <c r="A80" s="5"/>
      <c r="B80" s="5" t="s">
        <v>17</v>
      </c>
      <c r="C80" s="6">
        <v>75685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>
        <f>SUM(C80:N80)</f>
        <v>75685</v>
      </c>
    </row>
    <row r="81" spans="1:15" x14ac:dyDescent="0.2">
      <c r="A81" s="36" t="s">
        <v>38</v>
      </c>
      <c r="B81" s="5" t="s">
        <v>19</v>
      </c>
      <c r="C81" s="6">
        <v>86173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>
        <f>SUM(C81:N81)</f>
        <v>86173</v>
      </c>
    </row>
    <row r="82" spans="1:15" x14ac:dyDescent="0.2">
      <c r="A82" s="35" t="s">
        <v>29</v>
      </c>
      <c r="B82" s="5" t="s">
        <v>16</v>
      </c>
      <c r="C82" s="6">
        <f>SUM(C80:C81)</f>
        <v>161858</v>
      </c>
      <c r="D82" s="6">
        <f>SUM(D80:D81)</f>
        <v>0</v>
      </c>
      <c r="E82" s="6">
        <f>SUM(E80:E81)</f>
        <v>0</v>
      </c>
      <c r="F82" s="6">
        <f>SUM(F80:F81)</f>
        <v>0</v>
      </c>
      <c r="G82" s="6">
        <f t="shared" ref="G82:N82" si="14">SUM(G80:G81)</f>
        <v>0</v>
      </c>
      <c r="H82" s="6">
        <f t="shared" si="14"/>
        <v>0</v>
      </c>
      <c r="I82" s="6">
        <f t="shared" si="14"/>
        <v>0</v>
      </c>
      <c r="J82" s="6">
        <f t="shared" si="14"/>
        <v>0</v>
      </c>
      <c r="K82" s="6">
        <f t="shared" si="14"/>
        <v>0</v>
      </c>
      <c r="L82" s="6">
        <f t="shared" si="14"/>
        <v>0</v>
      </c>
      <c r="M82" s="6">
        <f t="shared" si="14"/>
        <v>0</v>
      </c>
      <c r="N82" s="6">
        <f t="shared" si="14"/>
        <v>0</v>
      </c>
      <c r="O82" s="6">
        <f>SUM(O80:O81)</f>
        <v>161858</v>
      </c>
    </row>
    <row r="83" spans="1:15" x14ac:dyDescent="0.2">
      <c r="A83" s="5"/>
      <c r="B83" s="5" t="s">
        <v>20</v>
      </c>
      <c r="C83" s="6">
        <v>1096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>
        <f>SUM(C83:N83)</f>
        <v>1096</v>
      </c>
    </row>
    <row r="84" spans="1:15" x14ac:dyDescent="0.2">
      <c r="A84" s="13"/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 x14ac:dyDescent="0.2">
      <c r="A85" s="3"/>
      <c r="B85" s="4" t="s">
        <v>3</v>
      </c>
      <c r="C85" s="4" t="s">
        <v>4</v>
      </c>
      <c r="D85" s="4" t="s">
        <v>5</v>
      </c>
      <c r="E85" s="4" t="s">
        <v>6</v>
      </c>
      <c r="F85" s="4" t="s">
        <v>7</v>
      </c>
      <c r="G85" s="4" t="s">
        <v>8</v>
      </c>
      <c r="H85" s="4" t="s">
        <v>9</v>
      </c>
      <c r="I85" s="4" t="s">
        <v>10</v>
      </c>
      <c r="J85" s="4" t="s">
        <v>11</v>
      </c>
      <c r="K85" s="4" t="s">
        <v>12</v>
      </c>
      <c r="L85" s="4" t="s">
        <v>13</v>
      </c>
      <c r="M85" s="4" t="s">
        <v>14</v>
      </c>
      <c r="N85" s="4" t="s">
        <v>15</v>
      </c>
      <c r="O85" s="4" t="s">
        <v>16</v>
      </c>
    </row>
    <row r="86" spans="1:15" x14ac:dyDescent="0.2">
      <c r="A86" s="5"/>
      <c r="B86" s="5" t="s">
        <v>17</v>
      </c>
      <c r="C86" s="6">
        <v>2394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>
        <f>SUM(C86:N86)</f>
        <v>2394</v>
      </c>
    </row>
    <row r="87" spans="1:15" x14ac:dyDescent="0.2">
      <c r="A87" s="36" t="s">
        <v>39</v>
      </c>
      <c r="B87" s="5" t="s">
        <v>19</v>
      </c>
      <c r="C87" s="6">
        <v>3555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>
        <f>SUM(C87:N87)</f>
        <v>3555</v>
      </c>
    </row>
    <row r="88" spans="1:15" x14ac:dyDescent="0.2">
      <c r="A88" s="36" t="s">
        <v>40</v>
      </c>
      <c r="B88" s="5" t="s">
        <v>16</v>
      </c>
      <c r="C88" s="6">
        <f t="shared" ref="C88:N88" si="15">SUM(C86:C87)</f>
        <v>5949</v>
      </c>
      <c r="D88" s="6">
        <f t="shared" si="15"/>
        <v>0</v>
      </c>
      <c r="E88" s="6">
        <f t="shared" si="15"/>
        <v>0</v>
      </c>
      <c r="F88" s="6">
        <f t="shared" si="15"/>
        <v>0</v>
      </c>
      <c r="G88" s="6">
        <f t="shared" si="15"/>
        <v>0</v>
      </c>
      <c r="H88" s="6">
        <f t="shared" si="15"/>
        <v>0</v>
      </c>
      <c r="I88" s="6">
        <f t="shared" si="15"/>
        <v>0</v>
      </c>
      <c r="J88" s="6">
        <f t="shared" si="15"/>
        <v>0</v>
      </c>
      <c r="K88" s="6">
        <f t="shared" si="15"/>
        <v>0</v>
      </c>
      <c r="L88" s="6">
        <f t="shared" si="15"/>
        <v>0</v>
      </c>
      <c r="M88" s="6">
        <f t="shared" si="15"/>
        <v>0</v>
      </c>
      <c r="N88" s="6">
        <f t="shared" si="15"/>
        <v>0</v>
      </c>
      <c r="O88" s="6">
        <f>SUM(O86:O87)</f>
        <v>5949</v>
      </c>
    </row>
    <row r="89" spans="1:15" x14ac:dyDescent="0.2">
      <c r="A89" s="36" t="s">
        <v>30</v>
      </c>
      <c r="B89" s="5" t="s">
        <v>20</v>
      </c>
      <c r="C89" s="6">
        <v>269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>
        <f>SUM(C89:N89)</f>
        <v>269</v>
      </c>
    </row>
    <row r="90" spans="1:15" x14ac:dyDescent="0.2">
      <c r="A90" s="13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 x14ac:dyDescent="0.2">
      <c r="A91" s="3"/>
      <c r="B91" s="4" t="s">
        <v>3</v>
      </c>
      <c r="C91" s="4" t="s">
        <v>4</v>
      </c>
      <c r="D91" s="4" t="s">
        <v>5</v>
      </c>
      <c r="E91" s="4" t="s">
        <v>6</v>
      </c>
      <c r="F91" s="4" t="s">
        <v>7</v>
      </c>
      <c r="G91" s="4" t="s">
        <v>8</v>
      </c>
      <c r="H91" s="4" t="s">
        <v>9</v>
      </c>
      <c r="I91" s="4" t="s">
        <v>10</v>
      </c>
      <c r="J91" s="4" t="s">
        <v>11</v>
      </c>
      <c r="K91" s="4" t="s">
        <v>12</v>
      </c>
      <c r="L91" s="4" t="s">
        <v>13</v>
      </c>
      <c r="M91" s="4" t="s">
        <v>14</v>
      </c>
      <c r="N91" s="4" t="s">
        <v>15</v>
      </c>
      <c r="O91" s="4" t="s">
        <v>16</v>
      </c>
    </row>
    <row r="92" spans="1:15" x14ac:dyDescent="0.2">
      <c r="A92" s="5"/>
      <c r="B92" s="5" t="s">
        <v>17</v>
      </c>
      <c r="C92" s="6">
        <v>6771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>
        <f>SUM(C92:N92)</f>
        <v>6771</v>
      </c>
    </row>
    <row r="93" spans="1:15" x14ac:dyDescent="0.2">
      <c r="A93" s="36" t="s">
        <v>41</v>
      </c>
      <c r="B93" s="5" t="s">
        <v>19</v>
      </c>
      <c r="C93" s="6">
        <v>6780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>
        <f>SUM(C93:N93)</f>
        <v>6780</v>
      </c>
    </row>
    <row r="94" spans="1:15" x14ac:dyDescent="0.2">
      <c r="A94" s="36" t="s">
        <v>31</v>
      </c>
      <c r="B94" s="5" t="s">
        <v>16</v>
      </c>
      <c r="C94" s="6">
        <f t="shared" ref="C94:N94" si="16">SUM(C92:C93)</f>
        <v>13551</v>
      </c>
      <c r="D94" s="6">
        <f t="shared" si="16"/>
        <v>0</v>
      </c>
      <c r="E94" s="6">
        <f t="shared" si="16"/>
        <v>0</v>
      </c>
      <c r="F94" s="6">
        <f>SUM(F92:F93)</f>
        <v>0</v>
      </c>
      <c r="G94" s="6">
        <f t="shared" si="16"/>
        <v>0</v>
      </c>
      <c r="H94" s="6">
        <f t="shared" si="16"/>
        <v>0</v>
      </c>
      <c r="I94" s="6">
        <f t="shared" si="16"/>
        <v>0</v>
      </c>
      <c r="J94" s="6">
        <f t="shared" si="16"/>
        <v>0</v>
      </c>
      <c r="K94" s="6">
        <f t="shared" si="16"/>
        <v>0</v>
      </c>
      <c r="L94" s="6">
        <f t="shared" si="16"/>
        <v>0</v>
      </c>
      <c r="M94" s="6">
        <f t="shared" si="16"/>
        <v>0</v>
      </c>
      <c r="N94" s="6">
        <f t="shared" si="16"/>
        <v>0</v>
      </c>
      <c r="O94" s="6">
        <f>SUM(O92:O93)</f>
        <v>13551</v>
      </c>
    </row>
    <row r="95" spans="1:15" x14ac:dyDescent="0.2">
      <c r="A95" s="5"/>
      <c r="B95" s="5" t="s">
        <v>20</v>
      </c>
      <c r="C95" s="6">
        <v>100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>
        <f>SUM(C95:N95)</f>
        <v>100</v>
      </c>
    </row>
    <row r="96" spans="1:15" x14ac:dyDescent="0.2">
      <c r="A96" s="13"/>
      <c r="B96" s="13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6" x14ac:dyDescent="0.2">
      <c r="A97" s="13"/>
      <c r="B97" s="13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6" x14ac:dyDescent="0.2">
      <c r="A98" s="13"/>
      <c r="B98" s="13"/>
      <c r="C98" s="15"/>
      <c r="D98" s="30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2" t="s">
        <v>42</v>
      </c>
    </row>
    <row r="99" spans="1:16" x14ac:dyDescent="0.2">
      <c r="A99" s="13"/>
      <c r="B99" s="13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</row>
    <row r="100" spans="1:16" x14ac:dyDescent="0.2">
      <c r="A100" s="13"/>
      <c r="B100" s="13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1:16" x14ac:dyDescent="0.2">
      <c r="A101" s="13"/>
      <c r="B101" s="13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1:16" ht="15.75" x14ac:dyDescent="0.2">
      <c r="A102" s="43" t="s">
        <v>43</v>
      </c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</row>
    <row r="103" spans="1:16" x14ac:dyDescent="0.2">
      <c r="A103" s="13"/>
      <c r="B103" s="13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6" x14ac:dyDescent="0.2">
      <c r="A104" s="42" t="s">
        <v>79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</row>
    <row r="105" spans="1:16" x14ac:dyDescent="0.2">
      <c r="A105" s="3"/>
      <c r="B105" s="4" t="s">
        <v>3</v>
      </c>
      <c r="C105" s="4" t="s">
        <v>4</v>
      </c>
      <c r="D105" s="4" t="s">
        <v>5</v>
      </c>
      <c r="E105" s="4" t="s">
        <v>6</v>
      </c>
      <c r="F105" s="4" t="s">
        <v>7</v>
      </c>
      <c r="G105" s="4" t="s">
        <v>8</v>
      </c>
      <c r="H105" s="4" t="s">
        <v>9</v>
      </c>
      <c r="I105" s="4" t="s">
        <v>10</v>
      </c>
      <c r="J105" s="4" t="s">
        <v>11</v>
      </c>
      <c r="K105" s="4" t="s">
        <v>12</v>
      </c>
      <c r="L105" s="4" t="s">
        <v>13</v>
      </c>
      <c r="M105" s="4" t="s">
        <v>14</v>
      </c>
      <c r="N105" s="4" t="s">
        <v>15</v>
      </c>
      <c r="O105" s="4" t="s">
        <v>16</v>
      </c>
    </row>
    <row r="106" spans="1:16" x14ac:dyDescent="0.2">
      <c r="A106" s="5"/>
      <c r="B106" s="5" t="s">
        <v>17</v>
      </c>
      <c r="C106" s="6">
        <v>493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>
        <f>SUM(C106:N106)</f>
        <v>493</v>
      </c>
    </row>
    <row r="107" spans="1:16" ht="15" x14ac:dyDescent="0.25">
      <c r="A107" s="36" t="s">
        <v>34</v>
      </c>
      <c r="B107" s="5" t="s">
        <v>19</v>
      </c>
      <c r="C107" s="6">
        <v>543</v>
      </c>
      <c r="D107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>
        <f>SUM(C107:N107)</f>
        <v>543</v>
      </c>
    </row>
    <row r="108" spans="1:16" x14ac:dyDescent="0.2">
      <c r="A108" s="35" t="s">
        <v>25</v>
      </c>
      <c r="B108" s="5" t="s">
        <v>16</v>
      </c>
      <c r="C108" s="6">
        <f t="shared" ref="C108:N108" si="17">SUM(C106:C107)</f>
        <v>1036</v>
      </c>
      <c r="D108" s="6">
        <f t="shared" si="17"/>
        <v>0</v>
      </c>
      <c r="E108" s="6">
        <f t="shared" si="17"/>
        <v>0</v>
      </c>
      <c r="F108" s="6">
        <f>SUM(F106:F107)</f>
        <v>0</v>
      </c>
      <c r="G108" s="6">
        <f>SUM(G106:G107)</f>
        <v>0</v>
      </c>
      <c r="H108" s="6">
        <f t="shared" si="17"/>
        <v>0</v>
      </c>
      <c r="I108" s="6">
        <f t="shared" si="17"/>
        <v>0</v>
      </c>
      <c r="J108" s="6">
        <f t="shared" si="17"/>
        <v>0</v>
      </c>
      <c r="K108" s="6">
        <f t="shared" si="17"/>
        <v>0</v>
      </c>
      <c r="L108" s="6">
        <f t="shared" si="17"/>
        <v>0</v>
      </c>
      <c r="M108" s="6">
        <f t="shared" si="17"/>
        <v>0</v>
      </c>
      <c r="N108" s="6">
        <f t="shared" si="17"/>
        <v>0</v>
      </c>
      <c r="O108" s="6">
        <f>SUM(O106:O107)</f>
        <v>1036</v>
      </c>
      <c r="P108" s="8"/>
    </row>
    <row r="109" spans="1:16" x14ac:dyDescent="0.2">
      <c r="A109" s="5"/>
      <c r="B109" s="5" t="s">
        <v>20</v>
      </c>
      <c r="C109" s="6">
        <v>157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>
        <f>SUM(C109:N109)</f>
        <v>157</v>
      </c>
    </row>
    <row r="110" spans="1:16" x14ac:dyDescent="0.2">
      <c r="A110" s="13"/>
      <c r="B110" s="2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6" x14ac:dyDescent="0.2">
      <c r="A111" s="3"/>
      <c r="B111" s="4" t="s">
        <v>3</v>
      </c>
      <c r="C111" s="4" t="s">
        <v>4</v>
      </c>
      <c r="D111" s="4" t="s">
        <v>5</v>
      </c>
      <c r="E111" s="4" t="s">
        <v>6</v>
      </c>
      <c r="F111" s="4" t="s">
        <v>7</v>
      </c>
      <c r="G111" s="4" t="s">
        <v>8</v>
      </c>
      <c r="H111" s="4" t="s">
        <v>9</v>
      </c>
      <c r="I111" s="4" t="s">
        <v>10</v>
      </c>
      <c r="J111" s="4" t="s">
        <v>11</v>
      </c>
      <c r="K111" s="4" t="s">
        <v>12</v>
      </c>
      <c r="L111" s="4" t="s">
        <v>13</v>
      </c>
      <c r="M111" s="4" t="s">
        <v>14</v>
      </c>
      <c r="N111" s="4" t="s">
        <v>15</v>
      </c>
      <c r="O111" s="4" t="s">
        <v>16</v>
      </c>
    </row>
    <row r="112" spans="1:16" x14ac:dyDescent="0.2">
      <c r="A112" s="5"/>
      <c r="B112" s="5" t="s">
        <v>17</v>
      </c>
      <c r="C112" s="6">
        <v>4703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>
        <f>SUM(C112:N112)</f>
        <v>4703</v>
      </c>
    </row>
    <row r="113" spans="1:15" x14ac:dyDescent="0.2">
      <c r="A113" s="36" t="s">
        <v>35</v>
      </c>
      <c r="B113" s="5" t="s">
        <v>19</v>
      </c>
      <c r="C113" s="6">
        <v>4591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>
        <f>SUM(C113:N113)</f>
        <v>4591</v>
      </c>
    </row>
    <row r="114" spans="1:15" x14ac:dyDescent="0.2">
      <c r="A114" s="35" t="s">
        <v>26</v>
      </c>
      <c r="B114" s="5" t="s">
        <v>16</v>
      </c>
      <c r="C114" s="6">
        <f t="shared" ref="C114:N114" si="18">SUM(C112:C113)</f>
        <v>9294</v>
      </c>
      <c r="D114" s="6">
        <f t="shared" si="18"/>
        <v>0</v>
      </c>
      <c r="E114" s="6">
        <f t="shared" si="18"/>
        <v>0</v>
      </c>
      <c r="F114" s="6">
        <f t="shared" si="18"/>
        <v>0</v>
      </c>
      <c r="G114" s="6">
        <f t="shared" si="18"/>
        <v>0</v>
      </c>
      <c r="H114" s="6">
        <f t="shared" si="18"/>
        <v>0</v>
      </c>
      <c r="I114" s="6">
        <f t="shared" si="18"/>
        <v>0</v>
      </c>
      <c r="J114" s="6">
        <f t="shared" si="18"/>
        <v>0</v>
      </c>
      <c r="K114" s="6">
        <f t="shared" si="18"/>
        <v>0</v>
      </c>
      <c r="L114" s="6">
        <f t="shared" si="18"/>
        <v>0</v>
      </c>
      <c r="M114" s="6">
        <f t="shared" si="18"/>
        <v>0</v>
      </c>
      <c r="N114" s="6">
        <f t="shared" si="18"/>
        <v>0</v>
      </c>
      <c r="O114" s="6">
        <f>SUM(O112:O113)</f>
        <v>9294</v>
      </c>
    </row>
    <row r="115" spans="1:15" x14ac:dyDescent="0.2">
      <c r="A115" s="5"/>
      <c r="B115" s="5" t="s">
        <v>20</v>
      </c>
      <c r="C115" s="6">
        <v>121</v>
      </c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>
        <f>SUM(C115:N115)</f>
        <v>121</v>
      </c>
    </row>
    <row r="116" spans="1:15" x14ac:dyDescent="0.2">
      <c r="A116" s="13"/>
      <c r="B116" s="2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">
      <c r="A117" s="3"/>
      <c r="B117" s="4" t="s">
        <v>3</v>
      </c>
      <c r="C117" s="4" t="s">
        <v>4</v>
      </c>
      <c r="D117" s="4" t="s">
        <v>5</v>
      </c>
      <c r="E117" s="4" t="s">
        <v>6</v>
      </c>
      <c r="F117" s="4" t="s">
        <v>7</v>
      </c>
      <c r="G117" s="4" t="s">
        <v>8</v>
      </c>
      <c r="H117" s="4" t="s">
        <v>9</v>
      </c>
      <c r="I117" s="4" t="s">
        <v>10</v>
      </c>
      <c r="J117" s="4" t="s">
        <v>11</v>
      </c>
      <c r="K117" s="4" t="s">
        <v>12</v>
      </c>
      <c r="L117" s="4" t="s">
        <v>13</v>
      </c>
      <c r="M117" s="4" t="s">
        <v>14</v>
      </c>
      <c r="N117" s="4" t="s">
        <v>15</v>
      </c>
      <c r="O117" s="4" t="s">
        <v>16</v>
      </c>
    </row>
    <row r="118" spans="1:15" x14ac:dyDescent="0.2">
      <c r="A118" s="5"/>
      <c r="B118" s="5" t="s">
        <v>17</v>
      </c>
      <c r="C118" s="6">
        <v>22052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>
        <f>SUM(C118:N118)</f>
        <v>22052</v>
      </c>
    </row>
    <row r="119" spans="1:15" x14ac:dyDescent="0.2">
      <c r="A119" s="36" t="s">
        <v>36</v>
      </c>
      <c r="B119" s="5" t="s">
        <v>19</v>
      </c>
      <c r="C119" s="6">
        <v>23044</v>
      </c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>
        <f>SUM(C119:N119)</f>
        <v>23044</v>
      </c>
    </row>
    <row r="120" spans="1:15" x14ac:dyDescent="0.2">
      <c r="A120" s="35" t="s">
        <v>27</v>
      </c>
      <c r="B120" s="5" t="s">
        <v>16</v>
      </c>
      <c r="C120" s="6">
        <f t="shared" ref="C120:N120" si="19">SUM(C118:C119)</f>
        <v>45096</v>
      </c>
      <c r="D120" s="6">
        <f t="shared" si="19"/>
        <v>0</v>
      </c>
      <c r="E120" s="6">
        <f t="shared" si="19"/>
        <v>0</v>
      </c>
      <c r="F120" s="6">
        <f t="shared" si="19"/>
        <v>0</v>
      </c>
      <c r="G120" s="6">
        <f t="shared" si="19"/>
        <v>0</v>
      </c>
      <c r="H120" s="6">
        <f t="shared" si="19"/>
        <v>0</v>
      </c>
      <c r="I120" s="6">
        <f t="shared" si="19"/>
        <v>0</v>
      </c>
      <c r="J120" s="6">
        <f t="shared" si="19"/>
        <v>0</v>
      </c>
      <c r="K120" s="6">
        <f t="shared" si="19"/>
        <v>0</v>
      </c>
      <c r="L120" s="6">
        <f t="shared" si="19"/>
        <v>0</v>
      </c>
      <c r="M120" s="6">
        <f t="shared" si="19"/>
        <v>0</v>
      </c>
      <c r="N120" s="6">
        <f t="shared" si="19"/>
        <v>0</v>
      </c>
      <c r="O120" s="6">
        <f>SUM(O118:O119)</f>
        <v>45096</v>
      </c>
    </row>
    <row r="121" spans="1:15" x14ac:dyDescent="0.2">
      <c r="A121" s="5"/>
      <c r="B121" s="5" t="s">
        <v>20</v>
      </c>
      <c r="C121" s="6">
        <v>348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>
        <f>SUM(C121:N121)</f>
        <v>348</v>
      </c>
    </row>
    <row r="122" spans="1:15" x14ac:dyDescent="0.2">
      <c r="A122" s="13"/>
      <c r="B122" s="2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">
      <c r="A123" s="3"/>
      <c r="B123" s="4" t="s">
        <v>3</v>
      </c>
      <c r="C123" s="4" t="s">
        <v>4</v>
      </c>
      <c r="D123" s="4" t="s">
        <v>5</v>
      </c>
      <c r="E123" s="4" t="s">
        <v>6</v>
      </c>
      <c r="F123" s="4" t="s">
        <v>7</v>
      </c>
      <c r="G123" s="4" t="s">
        <v>8</v>
      </c>
      <c r="H123" s="4" t="s">
        <v>9</v>
      </c>
      <c r="I123" s="4" t="s">
        <v>10</v>
      </c>
      <c r="J123" s="4" t="s">
        <v>11</v>
      </c>
      <c r="K123" s="4" t="s">
        <v>12</v>
      </c>
      <c r="L123" s="4" t="s">
        <v>13</v>
      </c>
      <c r="M123" s="4" t="s">
        <v>14</v>
      </c>
      <c r="N123" s="4" t="s">
        <v>15</v>
      </c>
      <c r="O123" s="4" t="s">
        <v>16</v>
      </c>
    </row>
    <row r="124" spans="1:15" x14ac:dyDescent="0.2">
      <c r="A124" s="5"/>
      <c r="B124" s="5" t="s">
        <v>17</v>
      </c>
      <c r="C124" s="6">
        <v>714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>
        <f>SUM(C124:N124)</f>
        <v>714</v>
      </c>
    </row>
    <row r="125" spans="1:15" x14ac:dyDescent="0.2">
      <c r="A125" s="36" t="s">
        <v>37</v>
      </c>
      <c r="B125" s="5" t="s">
        <v>19</v>
      </c>
      <c r="C125" s="6">
        <v>796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>
        <f>SUM(C125:N125)</f>
        <v>796</v>
      </c>
    </row>
    <row r="126" spans="1:15" x14ac:dyDescent="0.2">
      <c r="A126" s="35" t="s">
        <v>28</v>
      </c>
      <c r="B126" s="5" t="s">
        <v>16</v>
      </c>
      <c r="C126" s="6">
        <f t="shared" ref="C126:N126" si="20">SUM(C124:C125)</f>
        <v>1510</v>
      </c>
      <c r="D126" s="6">
        <f t="shared" si="20"/>
        <v>0</v>
      </c>
      <c r="E126" s="6">
        <f t="shared" si="20"/>
        <v>0</v>
      </c>
      <c r="F126" s="6">
        <f t="shared" si="20"/>
        <v>0</v>
      </c>
      <c r="G126" s="6">
        <f t="shared" si="20"/>
        <v>0</v>
      </c>
      <c r="H126" s="6">
        <f t="shared" si="20"/>
        <v>0</v>
      </c>
      <c r="I126" s="6">
        <f t="shared" si="20"/>
        <v>0</v>
      </c>
      <c r="J126" s="6">
        <f t="shared" si="20"/>
        <v>0</v>
      </c>
      <c r="K126" s="6">
        <f t="shared" si="20"/>
        <v>0</v>
      </c>
      <c r="L126" s="6">
        <f t="shared" si="20"/>
        <v>0</v>
      </c>
      <c r="M126" s="6">
        <f t="shared" si="20"/>
        <v>0</v>
      </c>
      <c r="N126" s="6">
        <f t="shared" si="20"/>
        <v>0</v>
      </c>
      <c r="O126" s="6">
        <f>SUM(O124:O125)</f>
        <v>1510</v>
      </c>
    </row>
    <row r="127" spans="1:15" x14ac:dyDescent="0.2">
      <c r="A127" s="5"/>
      <c r="B127" s="5" t="s">
        <v>20</v>
      </c>
      <c r="C127" s="6">
        <v>167</v>
      </c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>
        <f>SUM(C127:N127)</f>
        <v>167</v>
      </c>
    </row>
    <row r="128" spans="1:15" x14ac:dyDescent="0.2">
      <c r="A128" s="13"/>
      <c r="B128" s="2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">
      <c r="A129" s="3"/>
      <c r="B129" s="4" t="s">
        <v>3</v>
      </c>
      <c r="C129" s="4" t="s">
        <v>4</v>
      </c>
      <c r="D129" s="4" t="s">
        <v>5</v>
      </c>
      <c r="E129" s="4" t="s">
        <v>6</v>
      </c>
      <c r="F129" s="4" t="s">
        <v>7</v>
      </c>
      <c r="G129" s="4" t="s">
        <v>8</v>
      </c>
      <c r="H129" s="4" t="s">
        <v>9</v>
      </c>
      <c r="I129" s="4" t="s">
        <v>10</v>
      </c>
      <c r="J129" s="4" t="s">
        <v>11</v>
      </c>
      <c r="K129" s="4" t="s">
        <v>12</v>
      </c>
      <c r="L129" s="4" t="s">
        <v>13</v>
      </c>
      <c r="M129" s="4" t="s">
        <v>14</v>
      </c>
      <c r="N129" s="4" t="s">
        <v>15</v>
      </c>
      <c r="O129" s="4" t="s">
        <v>16</v>
      </c>
    </row>
    <row r="130" spans="1:15" x14ac:dyDescent="0.2">
      <c r="A130" s="5"/>
      <c r="B130" s="5" t="s">
        <v>17</v>
      </c>
      <c r="C130" s="6">
        <v>842</v>
      </c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>
        <f>SUM(C130:N130)</f>
        <v>842</v>
      </c>
    </row>
    <row r="131" spans="1:15" x14ac:dyDescent="0.2">
      <c r="A131" s="36" t="s">
        <v>38</v>
      </c>
      <c r="B131" s="5" t="s">
        <v>19</v>
      </c>
      <c r="C131" s="6">
        <v>1257</v>
      </c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>
        <f>SUM(C131:N131)</f>
        <v>1257</v>
      </c>
    </row>
    <row r="132" spans="1:15" x14ac:dyDescent="0.2">
      <c r="A132" s="35" t="s">
        <v>29</v>
      </c>
      <c r="B132" s="5" t="s">
        <v>16</v>
      </c>
      <c r="C132" s="6">
        <f t="shared" ref="C132:M132" si="21">SUM(C130:C131)</f>
        <v>2099</v>
      </c>
      <c r="D132" s="6">
        <f t="shared" si="21"/>
        <v>0</v>
      </c>
      <c r="E132" s="6">
        <f t="shared" si="21"/>
        <v>0</v>
      </c>
      <c r="F132" s="6">
        <f t="shared" si="21"/>
        <v>0</v>
      </c>
      <c r="G132" s="6">
        <f t="shared" si="21"/>
        <v>0</v>
      </c>
      <c r="H132" s="6">
        <f t="shared" si="21"/>
        <v>0</v>
      </c>
      <c r="I132" s="6">
        <f t="shared" si="21"/>
        <v>0</v>
      </c>
      <c r="J132" s="6">
        <f t="shared" si="21"/>
        <v>0</v>
      </c>
      <c r="K132" s="6">
        <f t="shared" si="21"/>
        <v>0</v>
      </c>
      <c r="L132" s="6">
        <f t="shared" si="21"/>
        <v>0</v>
      </c>
      <c r="M132" s="6">
        <f t="shared" si="21"/>
        <v>0</v>
      </c>
      <c r="N132" s="6">
        <f>SUM(N130:N131)</f>
        <v>0</v>
      </c>
      <c r="O132" s="6">
        <f>SUM(O130:O131)</f>
        <v>2099</v>
      </c>
    </row>
    <row r="133" spans="1:15" x14ac:dyDescent="0.2">
      <c r="A133" s="5"/>
      <c r="B133" s="5" t="s">
        <v>20</v>
      </c>
      <c r="C133" s="6">
        <v>88</v>
      </c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>
        <f>SUM(C133:N133)</f>
        <v>88</v>
      </c>
    </row>
    <row r="134" spans="1:15" x14ac:dyDescent="0.2">
      <c r="A134" s="13"/>
      <c r="B134" s="2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">
      <c r="A135" s="3"/>
      <c r="B135" s="4" t="s">
        <v>3</v>
      </c>
      <c r="C135" s="4" t="s">
        <v>4</v>
      </c>
      <c r="D135" s="4" t="s">
        <v>5</v>
      </c>
      <c r="E135" s="4" t="s">
        <v>6</v>
      </c>
      <c r="F135" s="4" t="s">
        <v>7</v>
      </c>
      <c r="G135" s="4" t="s">
        <v>8</v>
      </c>
      <c r="H135" s="4" t="s">
        <v>9</v>
      </c>
      <c r="I135" s="4" t="s">
        <v>10</v>
      </c>
      <c r="J135" s="4" t="s">
        <v>11</v>
      </c>
      <c r="K135" s="4" t="s">
        <v>12</v>
      </c>
      <c r="L135" s="4" t="s">
        <v>13</v>
      </c>
      <c r="M135" s="4" t="s">
        <v>14</v>
      </c>
      <c r="N135" s="4" t="s">
        <v>15</v>
      </c>
      <c r="O135" s="4" t="s">
        <v>16</v>
      </c>
    </row>
    <row r="136" spans="1:15" x14ac:dyDescent="0.2">
      <c r="A136" s="5"/>
      <c r="B136" s="5" t="s">
        <v>17</v>
      </c>
      <c r="C136" s="6">
        <v>237</v>
      </c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>
        <f>SUM(C136:N136)</f>
        <v>237</v>
      </c>
    </row>
    <row r="137" spans="1:15" x14ac:dyDescent="0.2">
      <c r="A137" s="36" t="s">
        <v>39</v>
      </c>
      <c r="B137" s="5" t="s">
        <v>19</v>
      </c>
      <c r="C137" s="6">
        <v>321</v>
      </c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>
        <f>SUM(C137:N137)</f>
        <v>321</v>
      </c>
    </row>
    <row r="138" spans="1:15" x14ac:dyDescent="0.2">
      <c r="A138" s="36" t="s">
        <v>40</v>
      </c>
      <c r="B138" s="5" t="s">
        <v>16</v>
      </c>
      <c r="C138" s="6">
        <f t="shared" ref="C138:N138" si="22">SUM(C136:C137)</f>
        <v>558</v>
      </c>
      <c r="D138" s="6">
        <f t="shared" si="22"/>
        <v>0</v>
      </c>
      <c r="E138" s="6">
        <f t="shared" si="22"/>
        <v>0</v>
      </c>
      <c r="F138" s="6">
        <f t="shared" si="22"/>
        <v>0</v>
      </c>
      <c r="G138" s="6">
        <f t="shared" si="22"/>
        <v>0</v>
      </c>
      <c r="H138" s="6">
        <f t="shared" si="22"/>
        <v>0</v>
      </c>
      <c r="I138" s="6">
        <f t="shared" si="22"/>
        <v>0</v>
      </c>
      <c r="J138" s="6">
        <f t="shared" si="22"/>
        <v>0</v>
      </c>
      <c r="K138" s="6">
        <f t="shared" si="22"/>
        <v>0</v>
      </c>
      <c r="L138" s="6">
        <f t="shared" si="22"/>
        <v>0</v>
      </c>
      <c r="M138" s="6">
        <f t="shared" si="22"/>
        <v>0</v>
      </c>
      <c r="N138" s="6">
        <f t="shared" si="22"/>
        <v>0</v>
      </c>
      <c r="O138" s="6">
        <f>SUM(O136:O137)</f>
        <v>558</v>
      </c>
    </row>
    <row r="139" spans="1:15" x14ac:dyDescent="0.2">
      <c r="A139" s="36" t="s">
        <v>30</v>
      </c>
      <c r="B139" s="5" t="s">
        <v>20</v>
      </c>
      <c r="C139" s="6">
        <v>311</v>
      </c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>
        <f>SUM(C139:N139)</f>
        <v>311</v>
      </c>
    </row>
    <row r="140" spans="1:15" x14ac:dyDescent="0.2">
      <c r="A140" s="13"/>
      <c r="B140" s="2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">
      <c r="A141" s="3"/>
      <c r="B141" s="4" t="s">
        <v>3</v>
      </c>
      <c r="C141" s="4" t="s">
        <v>4</v>
      </c>
      <c r="D141" s="4" t="s">
        <v>5</v>
      </c>
      <c r="E141" s="4" t="s">
        <v>6</v>
      </c>
      <c r="F141" s="4" t="s">
        <v>7</v>
      </c>
      <c r="G141" s="4" t="s">
        <v>8</v>
      </c>
      <c r="H141" s="4" t="s">
        <v>9</v>
      </c>
      <c r="I141" s="4" t="s">
        <v>10</v>
      </c>
      <c r="J141" s="4" t="s">
        <v>11</v>
      </c>
      <c r="K141" s="4" t="s">
        <v>12</v>
      </c>
      <c r="L141" s="4" t="s">
        <v>13</v>
      </c>
      <c r="M141" s="4" t="s">
        <v>14</v>
      </c>
      <c r="N141" s="4" t="s">
        <v>15</v>
      </c>
      <c r="O141" s="4" t="s">
        <v>16</v>
      </c>
    </row>
    <row r="142" spans="1:15" x14ac:dyDescent="0.2">
      <c r="A142" s="5"/>
      <c r="B142" s="5" t="s">
        <v>17</v>
      </c>
      <c r="C142" s="6">
        <v>19</v>
      </c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>
        <f>SUM(C142:N142)</f>
        <v>19</v>
      </c>
    </row>
    <row r="143" spans="1:15" x14ac:dyDescent="0.2">
      <c r="A143" s="36" t="s">
        <v>41</v>
      </c>
      <c r="B143" s="5" t="s">
        <v>19</v>
      </c>
      <c r="C143" s="6">
        <v>39</v>
      </c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>
        <f>SUM(C143:N143)</f>
        <v>39</v>
      </c>
    </row>
    <row r="144" spans="1:15" x14ac:dyDescent="0.2">
      <c r="A144" s="36" t="s">
        <v>31</v>
      </c>
      <c r="B144" s="5" t="s">
        <v>16</v>
      </c>
      <c r="C144" s="6">
        <f t="shared" ref="C144:L144" si="23">SUM(C142:C143)</f>
        <v>58</v>
      </c>
      <c r="D144" s="6">
        <f t="shared" si="23"/>
        <v>0</v>
      </c>
      <c r="E144" s="6">
        <f t="shared" si="23"/>
        <v>0</v>
      </c>
      <c r="F144" s="6">
        <f t="shared" si="23"/>
        <v>0</v>
      </c>
      <c r="G144" s="6">
        <f>SUM(G142:G143)</f>
        <v>0</v>
      </c>
      <c r="H144" s="6">
        <f t="shared" si="23"/>
        <v>0</v>
      </c>
      <c r="I144" s="6">
        <f t="shared" si="23"/>
        <v>0</v>
      </c>
      <c r="J144" s="6">
        <f t="shared" si="23"/>
        <v>0</v>
      </c>
      <c r="K144" s="6">
        <f t="shared" si="23"/>
        <v>0</v>
      </c>
      <c r="L144" s="6">
        <f t="shared" si="23"/>
        <v>0</v>
      </c>
      <c r="M144" s="6">
        <f>SUM(M142:M143)</f>
        <v>0</v>
      </c>
      <c r="N144" s="6">
        <f>SUM(N142:N143)</f>
        <v>0</v>
      </c>
      <c r="O144" s="6">
        <f>SUM(O142:O143)</f>
        <v>58</v>
      </c>
    </row>
    <row r="145" spans="1:15" x14ac:dyDescent="0.2">
      <c r="A145" s="5"/>
      <c r="B145" s="5" t="s">
        <v>20</v>
      </c>
      <c r="C145" s="6">
        <v>16</v>
      </c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>
        <f>SUM(C145:N145)</f>
        <v>16</v>
      </c>
    </row>
    <row r="146" spans="1:15" x14ac:dyDescent="0.2">
      <c r="A146" s="2"/>
      <c r="B146" s="2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">
      <c r="A147" s="1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1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5" x14ac:dyDescent="0.2">
      <c r="A149" s="1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9"/>
      <c r="M149" s="2"/>
      <c r="N149" s="2"/>
      <c r="O149" s="18" t="s">
        <v>44</v>
      </c>
    </row>
    <row r="156" spans="1:15" x14ac:dyDescent="0.2">
      <c r="B156" s="9" t="s">
        <v>22</v>
      </c>
      <c r="C156" s="9" t="s">
        <v>45</v>
      </c>
      <c r="D156" s="9" t="s">
        <v>46</v>
      </c>
      <c r="E156" s="9" t="s">
        <v>47</v>
      </c>
      <c r="F156" s="9" t="s">
        <v>48</v>
      </c>
      <c r="G156" s="9" t="s">
        <v>49</v>
      </c>
      <c r="H156" s="9" t="s">
        <v>50</v>
      </c>
      <c r="I156" s="9" t="s">
        <v>51</v>
      </c>
      <c r="J156" s="9" t="s">
        <v>52</v>
      </c>
      <c r="K156" s="9" t="s">
        <v>53</v>
      </c>
      <c r="L156" s="9" t="s">
        <v>54</v>
      </c>
      <c r="M156" s="9" t="s">
        <v>55</v>
      </c>
      <c r="N156" s="9" t="s">
        <v>56</v>
      </c>
    </row>
    <row r="157" spans="1:15" x14ac:dyDescent="0.2">
      <c r="B157" s="9" t="s">
        <v>25</v>
      </c>
      <c r="C157" s="11">
        <f t="shared" ref="C157:N157" si="24">+C58+C108</f>
        <v>448592</v>
      </c>
      <c r="D157" s="11">
        <f t="shared" si="24"/>
        <v>0</v>
      </c>
      <c r="E157" s="11">
        <f t="shared" si="24"/>
        <v>0</v>
      </c>
      <c r="F157" s="11">
        <f t="shared" si="24"/>
        <v>0</v>
      </c>
      <c r="G157" s="11">
        <f t="shared" si="24"/>
        <v>0</v>
      </c>
      <c r="H157" s="11">
        <f t="shared" si="24"/>
        <v>0</v>
      </c>
      <c r="I157" s="11">
        <f t="shared" si="24"/>
        <v>0</v>
      </c>
      <c r="J157" s="11">
        <f t="shared" si="24"/>
        <v>0</v>
      </c>
      <c r="K157" s="11">
        <f t="shared" si="24"/>
        <v>0</v>
      </c>
      <c r="L157" s="11">
        <f t="shared" si="24"/>
        <v>0</v>
      </c>
      <c r="M157" s="11">
        <f t="shared" si="24"/>
        <v>0</v>
      </c>
      <c r="N157" s="11">
        <f t="shared" si="24"/>
        <v>0</v>
      </c>
      <c r="O157" s="8"/>
    </row>
    <row r="158" spans="1:15" x14ac:dyDescent="0.2">
      <c r="B158" s="9" t="s">
        <v>26</v>
      </c>
      <c r="C158" s="11">
        <f t="shared" ref="C158:N158" si="25">+C64+C114</f>
        <v>91249</v>
      </c>
      <c r="D158" s="11">
        <f t="shared" si="25"/>
        <v>0</v>
      </c>
      <c r="E158" s="11">
        <f t="shared" si="25"/>
        <v>0</v>
      </c>
      <c r="F158" s="11">
        <f t="shared" si="25"/>
        <v>0</v>
      </c>
      <c r="G158" s="11">
        <f t="shared" si="25"/>
        <v>0</v>
      </c>
      <c r="H158" s="11">
        <f t="shared" si="25"/>
        <v>0</v>
      </c>
      <c r="I158" s="11">
        <f t="shared" si="25"/>
        <v>0</v>
      </c>
      <c r="J158" s="11">
        <f t="shared" si="25"/>
        <v>0</v>
      </c>
      <c r="K158" s="11">
        <f t="shared" si="25"/>
        <v>0</v>
      </c>
      <c r="L158" s="11">
        <f t="shared" si="25"/>
        <v>0</v>
      </c>
      <c r="M158" s="11">
        <f t="shared" si="25"/>
        <v>0</v>
      </c>
      <c r="N158" s="11">
        <f t="shared" si="25"/>
        <v>0</v>
      </c>
      <c r="O158" s="8"/>
    </row>
    <row r="159" spans="1:15" x14ac:dyDescent="0.2">
      <c r="B159" s="9" t="s">
        <v>27</v>
      </c>
      <c r="C159" s="11">
        <f t="shared" ref="C159:N159" si="26">+C70+C120</f>
        <v>837458</v>
      </c>
      <c r="D159" s="11">
        <f t="shared" si="26"/>
        <v>0</v>
      </c>
      <c r="E159" s="11">
        <f t="shared" si="26"/>
        <v>0</v>
      </c>
      <c r="F159" s="11">
        <f t="shared" si="26"/>
        <v>0</v>
      </c>
      <c r="G159" s="11">
        <f t="shared" si="26"/>
        <v>0</v>
      </c>
      <c r="H159" s="11">
        <f t="shared" si="26"/>
        <v>0</v>
      </c>
      <c r="I159" s="11">
        <f t="shared" si="26"/>
        <v>0</v>
      </c>
      <c r="J159" s="11">
        <f t="shared" si="26"/>
        <v>0</v>
      </c>
      <c r="K159" s="11">
        <f t="shared" si="26"/>
        <v>0</v>
      </c>
      <c r="L159" s="11">
        <f t="shared" si="26"/>
        <v>0</v>
      </c>
      <c r="M159" s="11">
        <f t="shared" si="26"/>
        <v>0</v>
      </c>
      <c r="N159" s="11">
        <f t="shared" si="26"/>
        <v>0</v>
      </c>
      <c r="O159" s="8"/>
    </row>
    <row r="160" spans="1:15" x14ac:dyDescent="0.2">
      <c r="B160" s="9" t="s">
        <v>28</v>
      </c>
      <c r="C160" s="11">
        <f t="shared" ref="C160:N160" si="27">+C76+C126</f>
        <v>19689</v>
      </c>
      <c r="D160" s="11">
        <f t="shared" si="27"/>
        <v>0</v>
      </c>
      <c r="E160" s="11">
        <f t="shared" si="27"/>
        <v>0</v>
      </c>
      <c r="F160" s="11">
        <f t="shared" si="27"/>
        <v>0</v>
      </c>
      <c r="G160" s="11">
        <f t="shared" si="27"/>
        <v>0</v>
      </c>
      <c r="H160" s="11">
        <f t="shared" si="27"/>
        <v>0</v>
      </c>
      <c r="I160" s="11">
        <f t="shared" si="27"/>
        <v>0</v>
      </c>
      <c r="J160" s="11">
        <f t="shared" si="27"/>
        <v>0</v>
      </c>
      <c r="K160" s="11">
        <f t="shared" si="27"/>
        <v>0</v>
      </c>
      <c r="L160" s="11">
        <f t="shared" si="27"/>
        <v>0</v>
      </c>
      <c r="M160" s="11">
        <f t="shared" si="27"/>
        <v>0</v>
      </c>
      <c r="N160" s="11">
        <f t="shared" si="27"/>
        <v>0</v>
      </c>
      <c r="O160" s="8"/>
    </row>
    <row r="161" spans="2:15" x14ac:dyDescent="0.2">
      <c r="B161" s="9" t="s">
        <v>29</v>
      </c>
      <c r="C161" s="11">
        <f t="shared" ref="C161:N161" si="28">+C82+C132</f>
        <v>163957</v>
      </c>
      <c r="D161" s="11">
        <f t="shared" si="28"/>
        <v>0</v>
      </c>
      <c r="E161" s="11">
        <f t="shared" si="28"/>
        <v>0</v>
      </c>
      <c r="F161" s="11">
        <f t="shared" si="28"/>
        <v>0</v>
      </c>
      <c r="G161" s="11">
        <f t="shared" si="28"/>
        <v>0</v>
      </c>
      <c r="H161" s="11">
        <f t="shared" si="28"/>
        <v>0</v>
      </c>
      <c r="I161" s="11">
        <f t="shared" si="28"/>
        <v>0</v>
      </c>
      <c r="J161" s="11">
        <f t="shared" si="28"/>
        <v>0</v>
      </c>
      <c r="K161" s="11">
        <f t="shared" si="28"/>
        <v>0</v>
      </c>
      <c r="L161" s="11">
        <f t="shared" si="28"/>
        <v>0</v>
      </c>
      <c r="M161" s="11">
        <f t="shared" si="28"/>
        <v>0</v>
      </c>
      <c r="N161" s="11">
        <f t="shared" si="28"/>
        <v>0</v>
      </c>
      <c r="O161" s="8"/>
    </row>
    <row r="162" spans="2:15" x14ac:dyDescent="0.2">
      <c r="B162" s="9" t="s">
        <v>30</v>
      </c>
      <c r="C162" s="11">
        <f t="shared" ref="C162:N162" si="29">+C88+C138</f>
        <v>6507</v>
      </c>
      <c r="D162" s="11">
        <f t="shared" si="29"/>
        <v>0</v>
      </c>
      <c r="E162" s="11">
        <f t="shared" si="29"/>
        <v>0</v>
      </c>
      <c r="F162" s="11">
        <f t="shared" si="29"/>
        <v>0</v>
      </c>
      <c r="G162" s="11">
        <f t="shared" si="29"/>
        <v>0</v>
      </c>
      <c r="H162" s="11">
        <f t="shared" si="29"/>
        <v>0</v>
      </c>
      <c r="I162" s="11">
        <f t="shared" si="29"/>
        <v>0</v>
      </c>
      <c r="J162" s="11">
        <f t="shared" si="29"/>
        <v>0</v>
      </c>
      <c r="K162" s="11">
        <f t="shared" si="29"/>
        <v>0</v>
      </c>
      <c r="L162" s="11">
        <f t="shared" si="29"/>
        <v>0</v>
      </c>
      <c r="M162" s="11">
        <f t="shared" si="29"/>
        <v>0</v>
      </c>
      <c r="N162" s="11">
        <f t="shared" si="29"/>
        <v>0</v>
      </c>
      <c r="O162" s="8"/>
    </row>
    <row r="163" spans="2:15" x14ac:dyDescent="0.2">
      <c r="B163" s="9" t="s">
        <v>31</v>
      </c>
      <c r="C163" s="11">
        <f t="shared" ref="C163:N163" si="30">+C94+C144</f>
        <v>13609</v>
      </c>
      <c r="D163" s="11">
        <f t="shared" si="30"/>
        <v>0</v>
      </c>
      <c r="E163" s="11">
        <f t="shared" si="30"/>
        <v>0</v>
      </c>
      <c r="F163" s="11">
        <f t="shared" si="30"/>
        <v>0</v>
      </c>
      <c r="G163" s="11">
        <f t="shared" si="30"/>
        <v>0</v>
      </c>
      <c r="H163" s="11">
        <f t="shared" si="30"/>
        <v>0</v>
      </c>
      <c r="I163" s="11">
        <f t="shared" si="30"/>
        <v>0</v>
      </c>
      <c r="J163" s="11">
        <f t="shared" si="30"/>
        <v>0</v>
      </c>
      <c r="K163" s="11">
        <f t="shared" si="30"/>
        <v>0</v>
      </c>
      <c r="L163" s="11">
        <f t="shared" si="30"/>
        <v>0</v>
      </c>
      <c r="M163" s="11">
        <f t="shared" si="30"/>
        <v>0</v>
      </c>
      <c r="N163" s="11">
        <f t="shared" si="30"/>
        <v>0</v>
      </c>
      <c r="O163" s="8"/>
    </row>
    <row r="180" spans="3:15" x14ac:dyDescent="0.2">
      <c r="O180" s="33"/>
    </row>
    <row r="181" spans="3:15" x14ac:dyDescent="0.2">
      <c r="C181" s="9" t="s">
        <v>22</v>
      </c>
      <c r="D181" s="9" t="s">
        <v>76</v>
      </c>
      <c r="E181" s="9" t="s">
        <v>85</v>
      </c>
    </row>
    <row r="182" spans="3:15" x14ac:dyDescent="0.2">
      <c r="C182" s="9" t="s">
        <v>25</v>
      </c>
      <c r="D182" s="31">
        <v>363192</v>
      </c>
      <c r="E182" s="31">
        <f>+O108+O58</f>
        <v>448592</v>
      </c>
      <c r="H182" s="8"/>
    </row>
    <row r="183" spans="3:15" x14ac:dyDescent="0.2">
      <c r="C183" s="9" t="s">
        <v>26</v>
      </c>
      <c r="D183" s="31">
        <v>56431</v>
      </c>
      <c r="E183" s="31">
        <f>+O114+O64</f>
        <v>91249</v>
      </c>
      <c r="H183" s="8"/>
      <c r="I183" s="27"/>
    </row>
    <row r="184" spans="3:15" x14ac:dyDescent="0.2">
      <c r="C184" s="9" t="s">
        <v>27</v>
      </c>
      <c r="D184" s="31">
        <v>629703</v>
      </c>
      <c r="E184" s="31">
        <f>+O120+O70</f>
        <v>837458</v>
      </c>
      <c r="H184" s="8"/>
      <c r="I184" s="27"/>
    </row>
    <row r="185" spans="3:15" x14ac:dyDescent="0.2">
      <c r="C185" s="9" t="s">
        <v>28</v>
      </c>
      <c r="D185" s="31">
        <v>78580</v>
      </c>
      <c r="E185" s="31">
        <f>+O126+O76</f>
        <v>19689</v>
      </c>
      <c r="H185" s="8"/>
      <c r="I185" s="27"/>
    </row>
    <row r="186" spans="3:15" x14ac:dyDescent="0.2">
      <c r="C186" s="9" t="s">
        <v>29</v>
      </c>
      <c r="D186" s="31">
        <v>149205</v>
      </c>
      <c r="E186" s="31">
        <f>+O132+O82</f>
        <v>163957</v>
      </c>
      <c r="H186" s="8"/>
      <c r="I186" s="27"/>
    </row>
    <row r="187" spans="3:15" x14ac:dyDescent="0.2">
      <c r="C187" s="9" t="s">
        <v>30</v>
      </c>
      <c r="D187" s="31">
        <v>6221</v>
      </c>
      <c r="E187" s="31">
        <f>+O138+O88</f>
        <v>6507</v>
      </c>
      <c r="H187" s="8"/>
      <c r="I187" s="27"/>
    </row>
    <row r="188" spans="3:15" x14ac:dyDescent="0.2">
      <c r="C188" s="9" t="s">
        <v>31</v>
      </c>
      <c r="D188" s="31">
        <v>5640</v>
      </c>
      <c r="E188" s="31">
        <f>+O144+O94</f>
        <v>13609</v>
      </c>
      <c r="H188" s="8"/>
      <c r="I188" s="27"/>
    </row>
    <row r="189" spans="3:15" x14ac:dyDescent="0.2">
      <c r="D189" s="38">
        <f>SUM(D182:D188)</f>
        <v>1288972</v>
      </c>
      <c r="E189" s="38">
        <f>SUM(E182:E188)</f>
        <v>1581061</v>
      </c>
      <c r="F189" s="28">
        <f>+E189/D189-1</f>
        <v>0.22660616367151487</v>
      </c>
      <c r="I189" s="27"/>
    </row>
    <row r="202" spans="1:15" x14ac:dyDescent="0.2">
      <c r="O202" s="18" t="s">
        <v>57</v>
      </c>
    </row>
    <row r="204" spans="1:15" x14ac:dyDescent="0.2">
      <c r="A204" s="44" t="s">
        <v>80</v>
      </c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6"/>
    </row>
    <row r="205" spans="1:15" x14ac:dyDescent="0.2">
      <c r="A205" s="3"/>
      <c r="B205" s="4" t="s">
        <v>3</v>
      </c>
      <c r="C205" s="4" t="s">
        <v>4</v>
      </c>
      <c r="D205" s="4" t="s">
        <v>5</v>
      </c>
      <c r="E205" s="4" t="s">
        <v>6</v>
      </c>
      <c r="F205" s="4" t="s">
        <v>7</v>
      </c>
      <c r="G205" s="4" t="s">
        <v>8</v>
      </c>
      <c r="H205" s="4" t="s">
        <v>9</v>
      </c>
      <c r="I205" s="4" t="s">
        <v>10</v>
      </c>
      <c r="J205" s="4" t="s">
        <v>11</v>
      </c>
      <c r="K205" s="4" t="s">
        <v>12</v>
      </c>
      <c r="L205" s="4" t="s">
        <v>13</v>
      </c>
      <c r="M205" s="4" t="s">
        <v>14</v>
      </c>
      <c r="N205" s="4" t="s">
        <v>15</v>
      </c>
      <c r="O205" s="4" t="s">
        <v>16</v>
      </c>
    </row>
    <row r="206" spans="1:15" x14ac:dyDescent="0.2">
      <c r="A206" s="5"/>
      <c r="B206" s="5" t="s">
        <v>58</v>
      </c>
      <c r="C206" s="10">
        <v>2144</v>
      </c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6">
        <f>SUM(C206:N206)</f>
        <v>2144</v>
      </c>
    </row>
    <row r="207" spans="1:15" x14ac:dyDescent="0.2">
      <c r="A207" s="7" t="s">
        <v>59</v>
      </c>
      <c r="B207" s="5" t="s">
        <v>60</v>
      </c>
      <c r="C207" s="10">
        <v>2286</v>
      </c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6">
        <f>SUM(C207:N207)</f>
        <v>2286</v>
      </c>
    </row>
    <row r="208" spans="1:15" x14ac:dyDescent="0.2">
      <c r="A208" s="5"/>
      <c r="B208" s="5" t="s">
        <v>16</v>
      </c>
      <c r="C208" s="6">
        <f>SUM(C206:C207)</f>
        <v>4430</v>
      </c>
      <c r="D208" s="6">
        <f>SUM(D206:D207)</f>
        <v>0</v>
      </c>
      <c r="E208" s="6">
        <f>SUM(E206:E207)</f>
        <v>0</v>
      </c>
      <c r="F208" s="6">
        <f>SUM(F206:F207)</f>
        <v>0</v>
      </c>
      <c r="G208" s="6">
        <f t="shared" ref="G208:N208" si="31">SUM(G206:G207)</f>
        <v>0</v>
      </c>
      <c r="H208" s="6">
        <f t="shared" si="31"/>
        <v>0</v>
      </c>
      <c r="I208" s="6">
        <f t="shared" si="31"/>
        <v>0</v>
      </c>
      <c r="J208" s="6">
        <f t="shared" si="31"/>
        <v>0</v>
      </c>
      <c r="K208" s="6">
        <f t="shared" si="31"/>
        <v>0</v>
      </c>
      <c r="L208" s="6">
        <f t="shared" si="31"/>
        <v>0</v>
      </c>
      <c r="M208" s="6">
        <f t="shared" si="31"/>
        <v>0</v>
      </c>
      <c r="N208" s="6">
        <f t="shared" si="31"/>
        <v>0</v>
      </c>
      <c r="O208" s="6">
        <f>SUM(O206:O207)</f>
        <v>4430</v>
      </c>
    </row>
    <row r="209" spans="1:15" x14ac:dyDescent="0.2">
      <c r="O209" s="18"/>
    </row>
    <row r="210" spans="1:15" x14ac:dyDescent="0.2">
      <c r="A210" s="42" t="s">
        <v>83</v>
      </c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</row>
    <row r="211" spans="1:15" x14ac:dyDescent="0.2">
      <c r="A211" s="3"/>
      <c r="B211" s="4" t="s">
        <v>3</v>
      </c>
      <c r="C211" s="4" t="s">
        <v>4</v>
      </c>
      <c r="D211" s="4" t="s">
        <v>5</v>
      </c>
      <c r="E211" s="4" t="s">
        <v>6</v>
      </c>
      <c r="F211" s="4" t="s">
        <v>7</v>
      </c>
      <c r="G211" s="4" t="s">
        <v>8</v>
      </c>
      <c r="H211" s="4" t="s">
        <v>9</v>
      </c>
      <c r="I211" s="4" t="s">
        <v>10</v>
      </c>
      <c r="J211" s="4" t="s">
        <v>11</v>
      </c>
      <c r="K211" s="4" t="s">
        <v>12</v>
      </c>
      <c r="L211" s="4" t="s">
        <v>13</v>
      </c>
      <c r="M211" s="4" t="s">
        <v>14</v>
      </c>
      <c r="N211" s="4" t="s">
        <v>15</v>
      </c>
      <c r="O211" s="4" t="s">
        <v>16</v>
      </c>
    </row>
    <row r="212" spans="1:15" x14ac:dyDescent="0.2">
      <c r="A212" s="5"/>
      <c r="B212" s="5" t="s">
        <v>58</v>
      </c>
      <c r="C212" s="10">
        <v>178</v>
      </c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6">
        <f>SUM(C212:N212)</f>
        <v>178</v>
      </c>
    </row>
    <row r="213" spans="1:15" x14ac:dyDescent="0.2">
      <c r="A213" s="7" t="s">
        <v>61</v>
      </c>
      <c r="B213" s="5" t="s">
        <v>60</v>
      </c>
      <c r="C213" s="10">
        <v>171</v>
      </c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6">
        <f>SUM(C213:N213)</f>
        <v>171</v>
      </c>
    </row>
    <row r="214" spans="1:15" x14ac:dyDescent="0.2">
      <c r="A214" s="5"/>
      <c r="B214" s="5" t="s">
        <v>16</v>
      </c>
      <c r="C214" s="6">
        <f>SUM(C212:C213)</f>
        <v>349</v>
      </c>
      <c r="D214" s="6">
        <f>SUM(D212:D213)</f>
        <v>0</v>
      </c>
      <c r="E214" s="6">
        <f>SUM(E212:E213)</f>
        <v>0</v>
      </c>
      <c r="F214" s="6">
        <f>SUM(F212:F213)</f>
        <v>0</v>
      </c>
      <c r="G214" s="6">
        <f t="shared" ref="G214:N214" si="32">SUM(G212:G213)</f>
        <v>0</v>
      </c>
      <c r="H214" s="6">
        <f t="shared" si="32"/>
        <v>0</v>
      </c>
      <c r="I214" s="6">
        <f t="shared" si="32"/>
        <v>0</v>
      </c>
      <c r="J214" s="6">
        <f t="shared" si="32"/>
        <v>0</v>
      </c>
      <c r="K214" s="6">
        <f t="shared" si="32"/>
        <v>0</v>
      </c>
      <c r="L214" s="6">
        <f t="shared" si="32"/>
        <v>0</v>
      </c>
      <c r="M214" s="6">
        <f t="shared" si="32"/>
        <v>0</v>
      </c>
      <c r="N214" s="6">
        <f t="shared" si="32"/>
        <v>0</v>
      </c>
      <c r="O214" s="6">
        <f>SUM(O212:O213)</f>
        <v>349</v>
      </c>
    </row>
    <row r="215" spans="1:15" x14ac:dyDescent="0.2">
      <c r="A215" s="13"/>
      <c r="B215" s="13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spans="1:15" x14ac:dyDescent="0.2">
      <c r="A216" s="42" t="s">
        <v>82</v>
      </c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</row>
    <row r="217" spans="1:15" x14ac:dyDescent="0.2">
      <c r="A217" s="3"/>
      <c r="B217" s="4" t="s">
        <v>3</v>
      </c>
      <c r="C217" s="4" t="s">
        <v>4</v>
      </c>
      <c r="D217" s="4" t="s">
        <v>5</v>
      </c>
      <c r="E217" s="4" t="s">
        <v>6</v>
      </c>
      <c r="F217" s="4" t="s">
        <v>7</v>
      </c>
      <c r="G217" s="4" t="s">
        <v>8</v>
      </c>
      <c r="H217" s="4" t="s">
        <v>9</v>
      </c>
      <c r="I217" s="4" t="s">
        <v>10</v>
      </c>
      <c r="J217" s="4" t="s">
        <v>11</v>
      </c>
      <c r="K217" s="4" t="s">
        <v>12</v>
      </c>
      <c r="L217" s="4" t="s">
        <v>13</v>
      </c>
      <c r="M217" s="4" t="s">
        <v>14</v>
      </c>
      <c r="N217" s="4" t="s">
        <v>15</v>
      </c>
      <c r="O217" s="4" t="s">
        <v>16</v>
      </c>
    </row>
    <row r="218" spans="1:15" x14ac:dyDescent="0.2">
      <c r="A218" s="5"/>
      <c r="B218" s="5" t="s">
        <v>58</v>
      </c>
      <c r="C218" s="10">
        <v>85</v>
      </c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6">
        <f>SUM(C218:N218)</f>
        <v>85</v>
      </c>
    </row>
    <row r="219" spans="1:15" x14ac:dyDescent="0.2">
      <c r="A219" s="7" t="s">
        <v>65</v>
      </c>
      <c r="B219" s="5" t="s">
        <v>60</v>
      </c>
      <c r="C219" s="10">
        <v>82</v>
      </c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6">
        <f>SUM(C219:N219)</f>
        <v>82</v>
      </c>
    </row>
    <row r="220" spans="1:15" x14ac:dyDescent="0.2">
      <c r="A220" s="7" t="s">
        <v>66</v>
      </c>
      <c r="B220" s="5" t="s">
        <v>16</v>
      </c>
      <c r="C220" s="6">
        <f>SUM(C218:C219)</f>
        <v>167</v>
      </c>
      <c r="D220" s="6">
        <f>SUM(D218:D219)</f>
        <v>0</v>
      </c>
      <c r="E220" s="6">
        <f>SUM(E218:E219)</f>
        <v>0</v>
      </c>
      <c r="F220" s="6">
        <f>SUM(F218:F219)</f>
        <v>0</v>
      </c>
      <c r="G220" s="6">
        <f t="shared" ref="G220:N220" si="33">SUM(G218:G219)</f>
        <v>0</v>
      </c>
      <c r="H220" s="6">
        <f t="shared" si="33"/>
        <v>0</v>
      </c>
      <c r="I220" s="6">
        <f t="shared" si="33"/>
        <v>0</v>
      </c>
      <c r="J220" s="6">
        <f t="shared" si="33"/>
        <v>0</v>
      </c>
      <c r="K220" s="6">
        <f t="shared" si="33"/>
        <v>0</v>
      </c>
      <c r="L220" s="6">
        <f t="shared" si="33"/>
        <v>0</v>
      </c>
      <c r="M220" s="6">
        <f t="shared" si="33"/>
        <v>0</v>
      </c>
      <c r="N220" s="6">
        <f t="shared" si="33"/>
        <v>0</v>
      </c>
      <c r="O220" s="6">
        <f>SUM(O218:O219)</f>
        <v>167</v>
      </c>
    </row>
    <row r="222" spans="1:15" x14ac:dyDescent="0.2">
      <c r="A222" s="42" t="s">
        <v>81</v>
      </c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</row>
    <row r="223" spans="1:15" x14ac:dyDescent="0.2">
      <c r="A223" s="3"/>
      <c r="B223" s="4" t="s">
        <v>3</v>
      </c>
      <c r="C223" s="4" t="s">
        <v>4</v>
      </c>
      <c r="D223" s="4" t="s">
        <v>5</v>
      </c>
      <c r="E223" s="4" t="s">
        <v>6</v>
      </c>
      <c r="F223" s="4" t="s">
        <v>7</v>
      </c>
      <c r="G223" s="4" t="s">
        <v>8</v>
      </c>
      <c r="H223" s="4" t="s">
        <v>9</v>
      </c>
      <c r="I223" s="4" t="s">
        <v>10</v>
      </c>
      <c r="J223" s="4" t="s">
        <v>11</v>
      </c>
      <c r="K223" s="4" t="s">
        <v>12</v>
      </c>
      <c r="L223" s="4" t="s">
        <v>13</v>
      </c>
      <c r="M223" s="4" t="s">
        <v>14</v>
      </c>
      <c r="N223" s="4" t="s">
        <v>15</v>
      </c>
      <c r="O223" s="4" t="s">
        <v>16</v>
      </c>
    </row>
    <row r="224" spans="1:15" x14ac:dyDescent="0.2">
      <c r="A224" s="5"/>
      <c r="B224" s="5" t="s">
        <v>58</v>
      </c>
      <c r="C224" s="10">
        <v>136</v>
      </c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6">
        <f>SUM(C224:N224)</f>
        <v>136</v>
      </c>
    </row>
    <row r="225" spans="1:15" x14ac:dyDescent="0.2">
      <c r="A225" s="7" t="s">
        <v>65</v>
      </c>
      <c r="B225" s="5" t="s">
        <v>60</v>
      </c>
      <c r="C225" s="10">
        <v>139</v>
      </c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6">
        <f>SUM(C225:N225)</f>
        <v>139</v>
      </c>
    </row>
    <row r="226" spans="1:15" x14ac:dyDescent="0.2">
      <c r="A226" s="7" t="s">
        <v>67</v>
      </c>
      <c r="B226" s="5" t="s">
        <v>16</v>
      </c>
      <c r="C226" s="6">
        <f>SUM(C224:C225)</f>
        <v>275</v>
      </c>
      <c r="D226" s="6">
        <f>SUM(D224:D225)</f>
        <v>0</v>
      </c>
      <c r="E226" s="6">
        <f>SUM(E224:E225)</f>
        <v>0</v>
      </c>
      <c r="F226" s="6">
        <f>SUM(F224:F225)</f>
        <v>0</v>
      </c>
      <c r="G226" s="6">
        <f t="shared" ref="G226:N226" si="34">SUM(G224:G225)</f>
        <v>0</v>
      </c>
      <c r="H226" s="6">
        <f t="shared" si="34"/>
        <v>0</v>
      </c>
      <c r="I226" s="6">
        <f t="shared" si="34"/>
        <v>0</v>
      </c>
      <c r="J226" s="6">
        <f t="shared" si="34"/>
        <v>0</v>
      </c>
      <c r="K226" s="6">
        <f t="shared" si="34"/>
        <v>0</v>
      </c>
      <c r="L226" s="6">
        <f t="shared" si="34"/>
        <v>0</v>
      </c>
      <c r="M226" s="6">
        <f t="shared" si="34"/>
        <v>0</v>
      </c>
      <c r="N226" s="6">
        <f t="shared" si="34"/>
        <v>0</v>
      </c>
      <c r="O226" s="6">
        <f>SUM(O224:O225)</f>
        <v>275</v>
      </c>
    </row>
    <row r="228" spans="1:15" x14ac:dyDescent="0.2">
      <c r="A228" s="37" t="s">
        <v>69</v>
      </c>
    </row>
    <row r="229" spans="1:15" x14ac:dyDescent="0.2">
      <c r="A229" s="1" t="s">
        <v>68</v>
      </c>
    </row>
    <row r="230" spans="1:15" x14ac:dyDescent="0.2">
      <c r="A230" s="1" t="s">
        <v>70</v>
      </c>
    </row>
    <row r="231" spans="1:15" x14ac:dyDescent="0.2">
      <c r="A231" s="1" t="s">
        <v>71</v>
      </c>
    </row>
    <row r="232" spans="1:15" x14ac:dyDescent="0.2">
      <c r="A232" s="1" t="s">
        <v>72</v>
      </c>
    </row>
    <row r="233" spans="1:15" x14ac:dyDescent="0.2">
      <c r="A233" s="1" t="s">
        <v>73</v>
      </c>
    </row>
    <row r="234" spans="1:15" x14ac:dyDescent="0.2">
      <c r="A234" s="1" t="s">
        <v>74</v>
      </c>
    </row>
    <row r="235" spans="1:15" x14ac:dyDescent="0.2">
      <c r="A235" s="1" t="s">
        <v>75</v>
      </c>
      <c r="O235" s="18" t="s">
        <v>62</v>
      </c>
    </row>
    <row r="240" spans="1:15" ht="14.25" x14ac:dyDescent="0.2">
      <c r="A240" s="32"/>
    </row>
  </sheetData>
  <mergeCells count="14">
    <mergeCell ref="A40:B40"/>
    <mergeCell ref="A6:O6"/>
    <mergeCell ref="A7:O7"/>
    <mergeCell ref="A8:O8"/>
    <mergeCell ref="A31:O31"/>
    <mergeCell ref="A216:O216"/>
    <mergeCell ref="A222:O222"/>
    <mergeCell ref="A52:O52"/>
    <mergeCell ref="A102:O102"/>
    <mergeCell ref="A42:O42"/>
    <mergeCell ref="A54:O54"/>
    <mergeCell ref="A104:O104"/>
    <mergeCell ref="A204:O204"/>
    <mergeCell ref="A210:O2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  <rowBreaks count="3" manualBreakCount="3">
    <brk id="99" max="14" man="1"/>
    <brk id="149" max="14" man="1"/>
    <brk id="202" max="14" man="1"/>
  </rowBreaks>
  <colBreaks count="1" manualBreakCount="1">
    <brk id="15" max="2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Carolin Gonzalez Gutierrez</cp:lastModifiedBy>
  <cp:lastPrinted>2022-03-07T14:00:45Z</cp:lastPrinted>
  <dcterms:created xsi:type="dcterms:W3CDTF">2019-02-07T13:08:48Z</dcterms:created>
  <dcterms:modified xsi:type="dcterms:W3CDTF">2023-02-08T13:34:25Z</dcterms:modified>
</cp:coreProperties>
</file>