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van.cabrera\OneDrive - INSTITUTO DOMINICANO DE AVIACION CIVIL (IDAC)\Escritorio\"/>
    </mc:Choice>
  </mc:AlternateContent>
  <xr:revisionPtr revIDLastSave="0" documentId="13_ncr:1_{9C2D7DDE-4DCE-41C1-AFD6-0858D2EB107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resupuest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26" i="1" l="1"/>
  <c r="W21" i="1"/>
  <c r="X21" i="1" s="1"/>
  <c r="X12" i="1"/>
  <c r="X13" i="1"/>
  <c r="X14" i="1"/>
  <c r="X15" i="1"/>
  <c r="X16" i="1"/>
  <c r="X17" i="1"/>
  <c r="X18" i="1"/>
  <c r="X19" i="1"/>
  <c r="X20" i="1"/>
  <c r="X22" i="1"/>
  <c r="X23" i="1"/>
  <c r="X24" i="1"/>
  <c r="X25" i="1"/>
  <c r="X26" i="1"/>
  <c r="X11" i="1"/>
</calcChain>
</file>

<file path=xl/sharedStrings.xml><?xml version="1.0" encoding="utf-8"?>
<sst xmlns="http://schemas.openxmlformats.org/spreadsheetml/2006/main" count="147" uniqueCount="81">
  <si>
    <t>Dirección de Planificación y Desarrollo</t>
  </si>
  <si>
    <t>Matríz de Programas, Proyectos y Planes de Mejora</t>
  </si>
  <si>
    <t>Dpto. Planeación y Proyectos</t>
  </si>
  <si>
    <t>PROGRAMA DE DESARROLLO</t>
  </si>
  <si>
    <t>OBJETIVO ESTRATEGICO POR PROGRAMA Y EJE DEL PEI</t>
  </si>
  <si>
    <t>OBJETIVOS ESPECIFICOS</t>
  </si>
  <si>
    <t>PROYECTO / PLAN</t>
  </si>
  <si>
    <t>DESCRIPCION</t>
  </si>
  <si>
    <t>OBJETIVO / META</t>
  </si>
  <si>
    <t>INFORME DE PRESUPIUESTO DE PROYECTOS Y PLANES DE MEJDORA</t>
  </si>
  <si>
    <t>INVERSION
RD$</t>
  </si>
  <si>
    <t>FUENTE</t>
  </si>
  <si>
    <t>EJECUTADO
RD$</t>
  </si>
  <si>
    <t>PENDIENTE
RD$</t>
  </si>
  <si>
    <t>Recursos Propios del IDAC</t>
  </si>
  <si>
    <t>PY-DINA-001-2020 Sistema de Comunicaciones Torre de Control “El Higüero”</t>
  </si>
  <si>
    <t>Matríz de Ejecución Presupuestaria</t>
  </si>
  <si>
    <t>Director de Planificación y Desarrollo</t>
  </si>
  <si>
    <t>PLAN ESTRATEGICO 2021 - 2024</t>
  </si>
  <si>
    <t>1.3 Integrar el 100% de los procesos misionales a la gestión de la seguridad operacional para institucionalizar el enfoque basado en riesgo al 2024.</t>
  </si>
  <si>
    <t>1.4 Mejorar la efectividad del Sistema de Gestión de la Seguridad Operacional (SMS) de los Servicios de Navegación Aérea al 90% para el 2024.</t>
  </si>
  <si>
    <t>1.6 Fortalecer la infraestructura y capacidades de navegación aérea a través del cumplimiento de el Plan Nacional de Navegación Aérea a un 90% para el 2024.</t>
  </si>
  <si>
    <t>4.1 Contribuir a la reducción del impacto ambiental de la actividad aeronáutica a través de la implementación en un 50%  del plan de acción al 2024.</t>
  </si>
  <si>
    <t>2.11 Aumentar en un 100% la capacidad y disponibilidad de infraestructura tecnológica con el propósito de eficientizar y diversificar los productos y servicios de la institución al 2024.</t>
  </si>
  <si>
    <t>2.5 Fortalecer el Sistema Integrado de Gestión mediante la mejora continua del 100% de sus procesos al 2024.</t>
  </si>
  <si>
    <t>2.2 Elevar el desempeño institucional mediante la incorporación de 5 nuevas certificaciones (Certificación Norma ISO 27001-2014, Seguridad de la Información; Certificación Norma ISO 37001-2016, Antisoborno; Certificación Antilavado; Certificación Great Places to Work; Certificación en las 3Rs) al 2024.</t>
  </si>
  <si>
    <t>2.4 Facilitar los servicios a los ciudadanos clientes, brindándoles una respuesta más eficiente y rápida al 2024.</t>
  </si>
  <si>
    <t>2.12 Reacondicionar la infraestructura física que albergan las instalaciones de la institución en un 60% al 2024.</t>
  </si>
  <si>
    <t>PROGRAMA REGULACION Y DESARROLLO DE LA AVIACION CIVIL</t>
  </si>
  <si>
    <t>GARANTÍA DE LA SEGURIDAD OPERACIONAL</t>
  </si>
  <si>
    <t xml:space="preserve"> Instalación Sistema de Comunicaciones Aeropuerto Internacional Joaquín Balaguer, El Higüero.</t>
  </si>
  <si>
    <t>Disponibilidad de operación de los Sistemas de Comunicación, Navegación y Vigilancia.</t>
  </si>
  <si>
    <t>PRY-DVSO-001-2021 Sistema de Medición de Coeficiente de Fricción en Pistas (SMCFP)</t>
  </si>
  <si>
    <t>Dotación de Equipos necesarios para la medición de los coeficientes de fricción en pista de los aeródromos.</t>
  </si>
  <si>
    <t xml:space="preserve">Aumentar capacidad operacional de funciones de vigilancia y del estado. </t>
  </si>
  <si>
    <t>PRY-DVSO-002-2021 Levantamiento eTOD</t>
  </si>
  <si>
    <t xml:space="preserve">Levantamiento Geodésico de terrenos y  obstáculos en las diferentes áreas de los aeródromos para mejorar la navegación aérea. </t>
  </si>
  <si>
    <t xml:space="preserve">Obtener la representación digital del terreno y los obstáculos proporcionados como conjuntos de datos que satisfacen los requisitos del usuario para una serie de aplicaciones aéreas y terrestres. 
</t>
  </si>
  <si>
    <t>PRY-DINA-001-2021 AIM-Solución Modular Gestión AIM</t>
  </si>
  <si>
    <t>Proveer solución automatizada e integrada para la gestión electrónica de la información o data aeronáutica con varios módulos integrados.</t>
  </si>
  <si>
    <t>Responder al requerimiento de implementación regional de la OACI, en apoyo al Plan Global de Navegación 
Aérea  (GANP  ingles),  para  que  el  intercambio  de  las  informaciones  aeronáuticas automatizadas.</t>
  </si>
  <si>
    <t xml:space="preserve">PRY-DINA-002-2021 CNS Ampliación de cobertura del sistema de vigilancia del TMA Cibao </t>
  </si>
  <si>
    <t>Instalación de un nuevo Radar Primario de Vigilancia de Estado sólido, combinado con una Estación de Vigilancia Dependiente Automática por Difusión en la Cordillera Septentrional.</t>
  </si>
  <si>
    <t>Satisfacer la necesidad de actualizar los sensores y ampliar la cobertura del sistema de vigilancia ATS del espacio aéreo denominado Área Terminal (TMA Cibao).</t>
  </si>
  <si>
    <t xml:space="preserve">PRY-DINA-003-2022 CNS - Nuevo VOR-DME PNA </t>
  </si>
  <si>
    <t>Instalación de un sistema Doppler VHF Omnidireccional Radio con Distance Measure Equipment (DVOR/DME) a ser instalado en el Aeropuerto Internacional de Punta Cana (MDPC).</t>
  </si>
  <si>
    <t>Sustitución del Sistema VOR para mejorar la de la red de Radio-Ayudas a la Navegación Aérea al servicio de la Región de Información de Vuelo (FIR).</t>
  </si>
  <si>
    <t>PROTECCIÓN AL MEDIO AMBIENTE</t>
  </si>
  <si>
    <t>PRY-DDS-001-2022 Paneles Solares 30 de Marzo y Alto Bandera</t>
  </si>
  <si>
    <t>Instalación de un sistema de generación de energía solar fotovoltaica para las localidades 30 de Marzo y Alto Bandera.</t>
  </si>
  <si>
    <t>Contar con un sistema de generación eléctrica independendiente y poder mitigar las emisiones de CO2.</t>
  </si>
  <si>
    <t>PRY-DTIC-001-2021 Proyecto Computadores - Cambio Total</t>
  </si>
  <si>
    <t>Reemplazar paulatinamente los equipos, incorporamos tecnología que nos permite utilizar los software y sistemas actuales que tienen mayores exigencias.</t>
  </si>
  <si>
    <t>Mejora sustancial en los tiempos de respuesta para procesos que requieren de potencia de procesamiento local.</t>
  </si>
  <si>
    <t>FORTALECIMIENTO INSTITUCIONAL</t>
  </si>
  <si>
    <t>PRY-DTIC-002-2021 Proyecto Computadores - Potenciamiento Computadores</t>
  </si>
  <si>
    <t>Reemplazar en computadores seleccionados elementos fundamentales para mejorar el rendimiento del equipo.</t>
  </si>
  <si>
    <t>PRY-DTIC-004-2021 Canal de acceso Móvil SIAGA - APP - Técnico - Administrativo</t>
  </si>
  <si>
    <t>Desarrollo de módulos Técnicos y Administrativos seleccionados de SIAGA, para implementarlos en sistemas iPhone y Android.</t>
  </si>
  <si>
    <t>Digitalizar varios procesos que requieren tener módulos SIAGA Técnicos y/o Administrativos.</t>
  </si>
  <si>
    <t>PRY-DFISC-001-2021 Certificación ISO 37301</t>
  </si>
  <si>
    <t>Adquirir certificación de la Norma ISO 37301.</t>
  </si>
  <si>
    <t xml:space="preserve">Implementar un modelo de organización y gestión eficaz que reduzca el riesgo de practicas de soborno y de incumplimiento legal. </t>
  </si>
  <si>
    <t>PRY-DCRP-001-2022 Cabina de grabación para voces en off</t>
  </si>
  <si>
    <t>Preparar espacio físico con los elementos básicos para estudio de grabación dentro de las instalaciones de las oficinas de la Dirección Comunicaciones y Relaciones Públicas.</t>
  </si>
  <si>
    <t>Contar con las herramientas necesarias para realizar voces en off y ser utilizadas en los materiales audiovisuales.</t>
  </si>
  <si>
    <t>PRY-DTAC-001-2021 IDAC más cerca de los Usuarios: trámites vía WhatsApp business</t>
  </si>
  <si>
    <t>Integrar las tareas asociadas a los requerimientos de los usuarios a través de la aplicación WhatsApp business.</t>
  </si>
  <si>
    <t xml:space="preserve">Satisfacer las necesidades del IDAC de acercamiento e integración con el cliente. </t>
  </si>
  <si>
    <t>PRY-DA-001-2021 Sistema de Impresión en Todas las Localidades</t>
  </si>
  <si>
    <t xml:space="preserve">Adquisición de servicios de alquiler de los equipos de impresión para las oficinas del IDAC y sus dependencias. </t>
  </si>
  <si>
    <t>Eficientizar el uso del sistema de impresión de la institución.</t>
  </si>
  <si>
    <t>PRY-DA-001-2022 Adquisición en instalación de Sistema de Climatización para la ASCA</t>
  </si>
  <si>
    <t>Suministro e instalación de un sistema de climatización con control de humedad para el edificio de la Academia Superior de Ciencias Aeronáuticas.</t>
  </si>
  <si>
    <t>Sustituir el sistema antiguo  actual de climatización.</t>
  </si>
  <si>
    <t>PRY-DA-002-2022 Compra de Flotilla de Vehículos</t>
  </si>
  <si>
    <t xml:space="preserve">Adquirir una flotilla 5 autobuses de 30 pasajeros, 5 minibuses de 15 pasajeros y 5 camionetas doble cabina. </t>
  </si>
  <si>
    <t>Reemplazo de vehículos.</t>
  </si>
  <si>
    <t xml:space="preserve">Sarah Estevez </t>
  </si>
  <si>
    <t>Cronograma de implementación de proyectos y planes de mejora de Diciembre 2022</t>
  </si>
  <si>
    <t>Seguimiento a Diciembre - 2022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</si>
</sst>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.0_);_(&quot;$&quot;* \(#,##0.0\);_(&quot;$&quot;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i/>
      <sz val="22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8"/>
      <color rgb="FF002060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8" tint="0.7999816888943144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theme="0"/>
      </right>
      <top style="medium">
        <color indexed="64"/>
      </top>
      <bottom/>
      <diagonal/>
    </border>
    <border>
      <left style="thin">
        <color theme="0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0" applyFont="1" applyAlignment="1"/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0" fillId="0" borderId="0" xfId="0" applyBorder="1" applyAlignment="1"/>
    <xf numFmtId="0" fontId="0" fillId="0" borderId="12" xfId="0" applyBorder="1" applyAlignment="1"/>
    <xf numFmtId="0" fontId="7" fillId="0" borderId="0" xfId="0" applyFont="1" applyAlignment="1">
      <alignment vertical="center"/>
    </xf>
    <xf numFmtId="0" fontId="10" fillId="0" borderId="0" xfId="0" applyFont="1" applyAlignment="1"/>
    <xf numFmtId="0" fontId="11" fillId="0" borderId="0" xfId="0" applyFont="1"/>
    <xf numFmtId="0" fontId="10" fillId="0" borderId="0" xfId="0" applyFont="1" applyAlignment="1">
      <alignment horizontal="right"/>
    </xf>
    <xf numFmtId="44" fontId="12" fillId="3" borderId="10" xfId="1" applyFont="1" applyFill="1" applyBorder="1" applyAlignment="1">
      <alignment horizontal="center" vertical="center" wrapText="1"/>
    </xf>
    <xf numFmtId="0" fontId="12" fillId="3" borderId="10" xfId="0" applyFont="1" applyFill="1" applyBorder="1" applyAlignment="1">
      <alignment horizontal="center" vertical="center" wrapText="1"/>
    </xf>
    <xf numFmtId="164" fontId="12" fillId="3" borderId="10" xfId="1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right"/>
    </xf>
    <xf numFmtId="0" fontId="11" fillId="0" borderId="0" xfId="0" applyFont="1" applyAlignment="1">
      <alignment horizontal="center"/>
    </xf>
    <xf numFmtId="44" fontId="12" fillId="3" borderId="10" xfId="1" applyNumberFormat="1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left" vertical="center" wrapText="1"/>
    </xf>
    <xf numFmtId="0" fontId="7" fillId="3" borderId="14" xfId="0" applyFont="1" applyFill="1" applyBorder="1" applyAlignment="1">
      <alignment horizontal="left" vertical="center" wrapText="1"/>
    </xf>
    <xf numFmtId="0" fontId="7" fillId="3" borderId="15" xfId="0" applyFont="1" applyFill="1" applyBorder="1" applyAlignment="1">
      <alignment horizontal="left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6" fillId="3" borderId="15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  <xf numFmtId="0" fontId="7" fillId="3" borderId="15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8" fillId="0" borderId="2" xfId="0" applyFont="1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</xdr:row>
      <xdr:rowOff>170708</xdr:rowOff>
    </xdr:from>
    <xdr:to>
      <xdr:col>3</xdr:col>
      <xdr:colOff>616236</xdr:colOff>
      <xdr:row>5</xdr:row>
      <xdr:rowOff>112568</xdr:rowOff>
    </xdr:to>
    <xdr:pic>
      <xdr:nvPicPr>
        <xdr:cNvPr id="2" name="Picture 6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368828"/>
          <a:ext cx="2180784" cy="921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X34"/>
  <sheetViews>
    <sheetView showGridLines="0" tabSelected="1" topLeftCell="A25" zoomScale="40" zoomScaleNormal="40" zoomScaleSheetLayoutView="50" workbookViewId="0">
      <selection activeCell="U32" sqref="U32"/>
    </sheetView>
  </sheetViews>
  <sheetFormatPr baseColWidth="10" defaultColWidth="11.42578125" defaultRowHeight="15" x14ac:dyDescent="0.25"/>
  <cols>
    <col min="1" max="1" width="28.28515625" customWidth="1"/>
    <col min="2" max="8" width="11.42578125" customWidth="1"/>
    <col min="9" max="10" width="14.140625" customWidth="1"/>
    <col min="11" max="11" width="32.7109375" customWidth="1"/>
    <col min="12" max="20" width="15.42578125" customWidth="1"/>
    <col min="21" max="21" width="28.7109375" bestFit="1" customWidth="1"/>
    <col min="22" max="22" width="22.28515625" customWidth="1"/>
    <col min="23" max="23" width="27" customWidth="1"/>
    <col min="24" max="24" width="30.140625" customWidth="1"/>
  </cols>
  <sheetData>
    <row r="1" spans="2:24" ht="15.75" customHeight="1" x14ac:dyDescent="0.25"/>
    <row r="2" spans="2:24" ht="15.75" customHeight="1" x14ac:dyDescent="0.25"/>
    <row r="3" spans="2:24" ht="15.75" customHeight="1" x14ac:dyDescent="0.25"/>
    <row r="4" spans="2:24" ht="23.25" x14ac:dyDescent="0.35">
      <c r="E4" s="7" t="s">
        <v>18</v>
      </c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7"/>
      <c r="T4" s="7"/>
      <c r="U4" s="7"/>
      <c r="V4" s="7"/>
      <c r="W4" s="7"/>
      <c r="X4" s="13" t="s">
        <v>0</v>
      </c>
    </row>
    <row r="5" spans="2:24" ht="23.25" x14ac:dyDescent="0.35">
      <c r="E5" s="7" t="s">
        <v>1</v>
      </c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7"/>
      <c r="T5" s="7"/>
      <c r="U5" s="7"/>
      <c r="V5" s="7"/>
      <c r="W5" s="7"/>
      <c r="X5" s="13" t="s">
        <v>2</v>
      </c>
    </row>
    <row r="6" spans="2:24" ht="23.25" x14ac:dyDescent="0.35">
      <c r="E6" s="7" t="s">
        <v>79</v>
      </c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14"/>
      <c r="T6" s="7"/>
      <c r="V6" s="7"/>
      <c r="W6" s="7"/>
      <c r="X6" s="13" t="s">
        <v>80</v>
      </c>
    </row>
    <row r="7" spans="2:24" ht="23.25" x14ac:dyDescent="0.35">
      <c r="E7" s="7" t="s">
        <v>16</v>
      </c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7"/>
      <c r="U7" s="9"/>
      <c r="V7" s="9"/>
      <c r="W7" s="9"/>
      <c r="X7" s="9"/>
    </row>
    <row r="8" spans="2:24" ht="19.5" thickBot="1" x14ac:dyDescent="0.35">
      <c r="Q8" s="1"/>
      <c r="R8" s="1"/>
      <c r="S8" s="1"/>
      <c r="T8" s="1"/>
    </row>
    <row r="9" spans="2:24" ht="33" customHeight="1" x14ac:dyDescent="0.25">
      <c r="B9" s="31" t="s">
        <v>3</v>
      </c>
      <c r="C9" s="32"/>
      <c r="D9" s="32"/>
      <c r="E9" s="34"/>
      <c r="F9" s="38" t="s">
        <v>4</v>
      </c>
      <c r="G9" s="32"/>
      <c r="H9" s="34"/>
      <c r="I9" s="38" t="s">
        <v>5</v>
      </c>
      <c r="J9" s="32"/>
      <c r="K9" s="32"/>
      <c r="L9" s="32" t="s">
        <v>6</v>
      </c>
      <c r="M9" s="32"/>
      <c r="N9" s="34"/>
      <c r="O9" s="38" t="s">
        <v>7</v>
      </c>
      <c r="P9" s="32"/>
      <c r="Q9" s="34"/>
      <c r="R9" s="38" t="s">
        <v>8</v>
      </c>
      <c r="S9" s="32"/>
      <c r="T9" s="33"/>
      <c r="U9" s="31" t="s">
        <v>9</v>
      </c>
      <c r="V9" s="32"/>
      <c r="W9" s="32"/>
      <c r="X9" s="33"/>
    </row>
    <row r="10" spans="2:24" ht="35.25" customHeight="1" x14ac:dyDescent="0.25">
      <c r="B10" s="35"/>
      <c r="C10" s="36"/>
      <c r="D10" s="36"/>
      <c r="E10" s="37"/>
      <c r="F10" s="39"/>
      <c r="G10" s="36"/>
      <c r="H10" s="37"/>
      <c r="I10" s="39"/>
      <c r="J10" s="36"/>
      <c r="K10" s="36"/>
      <c r="L10" s="36"/>
      <c r="M10" s="36"/>
      <c r="N10" s="37"/>
      <c r="O10" s="39"/>
      <c r="P10" s="36"/>
      <c r="Q10" s="37"/>
      <c r="R10" s="39"/>
      <c r="S10" s="36"/>
      <c r="T10" s="36"/>
      <c r="U10" s="2" t="s">
        <v>10</v>
      </c>
      <c r="V10" s="2" t="s">
        <v>11</v>
      </c>
      <c r="W10" s="2" t="s">
        <v>12</v>
      </c>
      <c r="X10" s="3" t="s">
        <v>13</v>
      </c>
    </row>
    <row r="11" spans="2:24" ht="232.5" customHeight="1" x14ac:dyDescent="0.25">
      <c r="B11" s="19" t="s">
        <v>28</v>
      </c>
      <c r="C11" s="20"/>
      <c r="D11" s="20"/>
      <c r="E11" s="21"/>
      <c r="F11" s="22" t="s">
        <v>29</v>
      </c>
      <c r="G11" s="23"/>
      <c r="H11" s="24"/>
      <c r="I11" s="25" t="s">
        <v>21</v>
      </c>
      <c r="J11" s="26"/>
      <c r="K11" s="27"/>
      <c r="L11" s="28" t="s">
        <v>15</v>
      </c>
      <c r="M11" s="29"/>
      <c r="N11" s="30"/>
      <c r="O11" s="16" t="s">
        <v>30</v>
      </c>
      <c r="P11" s="17"/>
      <c r="Q11" s="18"/>
      <c r="R11" s="16" t="s">
        <v>31</v>
      </c>
      <c r="S11" s="17"/>
      <c r="T11" s="18"/>
      <c r="U11" s="10">
        <v>15000000</v>
      </c>
      <c r="V11" s="11" t="s">
        <v>14</v>
      </c>
      <c r="W11" s="12">
        <v>8000000</v>
      </c>
      <c r="X11" s="10">
        <f t="shared" ref="X11:X26" si="0">U11-W11</f>
        <v>7000000</v>
      </c>
    </row>
    <row r="12" spans="2:24" ht="232.5" customHeight="1" x14ac:dyDescent="0.25">
      <c r="B12" s="19" t="s">
        <v>28</v>
      </c>
      <c r="C12" s="20"/>
      <c r="D12" s="20"/>
      <c r="E12" s="21"/>
      <c r="F12" s="22" t="s">
        <v>29</v>
      </c>
      <c r="G12" s="23" t="s">
        <v>19</v>
      </c>
      <c r="H12" s="24"/>
      <c r="I12" s="25" t="s">
        <v>19</v>
      </c>
      <c r="J12" s="26"/>
      <c r="K12" s="27"/>
      <c r="L12" s="28" t="s">
        <v>32</v>
      </c>
      <c r="M12" s="29"/>
      <c r="N12" s="30"/>
      <c r="O12" s="16" t="s">
        <v>33</v>
      </c>
      <c r="P12" s="17"/>
      <c r="Q12" s="18"/>
      <c r="R12" s="16" t="s">
        <v>34</v>
      </c>
      <c r="S12" s="17"/>
      <c r="T12" s="18"/>
      <c r="U12" s="10">
        <v>7500000</v>
      </c>
      <c r="V12" s="11" t="s">
        <v>14</v>
      </c>
      <c r="W12" s="12">
        <v>0</v>
      </c>
      <c r="X12" s="10">
        <f t="shared" si="0"/>
        <v>7500000</v>
      </c>
    </row>
    <row r="13" spans="2:24" ht="232.5" customHeight="1" x14ac:dyDescent="0.25">
      <c r="B13" s="19" t="s">
        <v>28</v>
      </c>
      <c r="C13" s="20"/>
      <c r="D13" s="20"/>
      <c r="E13" s="21"/>
      <c r="F13" s="22" t="s">
        <v>29</v>
      </c>
      <c r="G13" s="23" t="s">
        <v>19</v>
      </c>
      <c r="H13" s="24"/>
      <c r="I13" s="25" t="s">
        <v>20</v>
      </c>
      <c r="J13" s="26"/>
      <c r="K13" s="27"/>
      <c r="L13" s="28" t="s">
        <v>35</v>
      </c>
      <c r="M13" s="29"/>
      <c r="N13" s="30"/>
      <c r="O13" s="16" t="s">
        <v>36</v>
      </c>
      <c r="P13" s="17"/>
      <c r="Q13" s="18"/>
      <c r="R13" s="16" t="s">
        <v>37</v>
      </c>
      <c r="S13" s="17"/>
      <c r="T13" s="18"/>
      <c r="U13" s="10">
        <v>120000000</v>
      </c>
      <c r="V13" s="11" t="s">
        <v>14</v>
      </c>
      <c r="W13" s="12">
        <v>0</v>
      </c>
      <c r="X13" s="10">
        <f t="shared" si="0"/>
        <v>120000000</v>
      </c>
    </row>
    <row r="14" spans="2:24" ht="232.5" customHeight="1" x14ac:dyDescent="0.25">
      <c r="B14" s="19" t="s">
        <v>28</v>
      </c>
      <c r="C14" s="20"/>
      <c r="D14" s="20"/>
      <c r="E14" s="21"/>
      <c r="F14" s="22" t="s">
        <v>29</v>
      </c>
      <c r="G14" s="23" t="s">
        <v>19</v>
      </c>
      <c r="H14" s="24"/>
      <c r="I14" s="25" t="s">
        <v>21</v>
      </c>
      <c r="J14" s="26"/>
      <c r="K14" s="27"/>
      <c r="L14" s="28" t="s">
        <v>38</v>
      </c>
      <c r="M14" s="29"/>
      <c r="N14" s="30"/>
      <c r="O14" s="16" t="s">
        <v>39</v>
      </c>
      <c r="P14" s="17"/>
      <c r="Q14" s="18"/>
      <c r="R14" s="16" t="s">
        <v>40</v>
      </c>
      <c r="S14" s="17"/>
      <c r="T14" s="18"/>
      <c r="U14" s="10">
        <v>230000000</v>
      </c>
      <c r="V14" s="11" t="s">
        <v>14</v>
      </c>
      <c r="W14" s="12">
        <v>0</v>
      </c>
      <c r="X14" s="10">
        <f t="shared" si="0"/>
        <v>230000000</v>
      </c>
    </row>
    <row r="15" spans="2:24" ht="232.5" customHeight="1" x14ac:dyDescent="0.25">
      <c r="B15" s="19" t="s">
        <v>28</v>
      </c>
      <c r="C15" s="20"/>
      <c r="D15" s="20"/>
      <c r="E15" s="21"/>
      <c r="F15" s="22" t="s">
        <v>29</v>
      </c>
      <c r="G15" s="23" t="s">
        <v>19</v>
      </c>
      <c r="H15" s="24"/>
      <c r="I15" s="25" t="s">
        <v>21</v>
      </c>
      <c r="J15" s="26"/>
      <c r="K15" s="27"/>
      <c r="L15" s="28" t="s">
        <v>41</v>
      </c>
      <c r="M15" s="29"/>
      <c r="N15" s="30"/>
      <c r="O15" s="16" t="s">
        <v>42</v>
      </c>
      <c r="P15" s="17"/>
      <c r="Q15" s="18"/>
      <c r="R15" s="16" t="s">
        <v>43</v>
      </c>
      <c r="S15" s="17"/>
      <c r="T15" s="18"/>
      <c r="U15" s="10">
        <v>290000000</v>
      </c>
      <c r="V15" s="11" t="s">
        <v>14</v>
      </c>
      <c r="W15" s="12">
        <v>0</v>
      </c>
      <c r="X15" s="10">
        <f t="shared" si="0"/>
        <v>290000000</v>
      </c>
    </row>
    <row r="16" spans="2:24" ht="232.5" customHeight="1" x14ac:dyDescent="0.25">
      <c r="B16" s="19" t="s">
        <v>28</v>
      </c>
      <c r="C16" s="20"/>
      <c r="D16" s="20"/>
      <c r="E16" s="21"/>
      <c r="F16" s="22" t="s">
        <v>29</v>
      </c>
      <c r="G16" s="23" t="s">
        <v>19</v>
      </c>
      <c r="H16" s="24"/>
      <c r="I16" s="25" t="s">
        <v>21</v>
      </c>
      <c r="J16" s="26"/>
      <c r="K16" s="27"/>
      <c r="L16" s="28" t="s">
        <v>44</v>
      </c>
      <c r="M16" s="29"/>
      <c r="N16" s="30"/>
      <c r="O16" s="16" t="s">
        <v>45</v>
      </c>
      <c r="P16" s="17"/>
      <c r="Q16" s="18"/>
      <c r="R16" s="16" t="s">
        <v>46</v>
      </c>
      <c r="S16" s="17"/>
      <c r="T16" s="18"/>
      <c r="U16" s="10">
        <v>132000000</v>
      </c>
      <c r="V16" s="11" t="s">
        <v>14</v>
      </c>
      <c r="W16" s="12">
        <v>57750000</v>
      </c>
      <c r="X16" s="10">
        <f t="shared" si="0"/>
        <v>74250000</v>
      </c>
    </row>
    <row r="17" spans="2:24" ht="232.5" customHeight="1" x14ac:dyDescent="0.25">
      <c r="B17" s="19" t="s">
        <v>28</v>
      </c>
      <c r="C17" s="20"/>
      <c r="D17" s="20"/>
      <c r="E17" s="21"/>
      <c r="F17" s="22" t="s">
        <v>47</v>
      </c>
      <c r="G17" s="23" t="s">
        <v>22</v>
      </c>
      <c r="H17" s="24"/>
      <c r="I17" s="25" t="s">
        <v>22</v>
      </c>
      <c r="J17" s="26"/>
      <c r="K17" s="27"/>
      <c r="L17" s="28" t="s">
        <v>48</v>
      </c>
      <c r="M17" s="29"/>
      <c r="N17" s="30"/>
      <c r="O17" s="16" t="s">
        <v>49</v>
      </c>
      <c r="P17" s="17"/>
      <c r="Q17" s="18"/>
      <c r="R17" s="16" t="s">
        <v>50</v>
      </c>
      <c r="S17" s="17"/>
      <c r="T17" s="18"/>
      <c r="U17" s="10">
        <v>13860000</v>
      </c>
      <c r="V17" s="11" t="s">
        <v>14</v>
      </c>
      <c r="W17" s="12">
        <v>0</v>
      </c>
      <c r="X17" s="10">
        <f t="shared" si="0"/>
        <v>13860000</v>
      </c>
    </row>
    <row r="18" spans="2:24" ht="232.5" customHeight="1" x14ac:dyDescent="0.25">
      <c r="B18" s="19" t="s">
        <v>28</v>
      </c>
      <c r="C18" s="20"/>
      <c r="D18" s="20"/>
      <c r="E18" s="21"/>
      <c r="F18" s="22" t="s">
        <v>47</v>
      </c>
      <c r="G18" s="23" t="s">
        <v>23</v>
      </c>
      <c r="H18" s="24"/>
      <c r="I18" s="25" t="s">
        <v>23</v>
      </c>
      <c r="J18" s="26"/>
      <c r="K18" s="27"/>
      <c r="L18" s="28" t="s">
        <v>51</v>
      </c>
      <c r="M18" s="29"/>
      <c r="N18" s="30"/>
      <c r="O18" s="16" t="s">
        <v>52</v>
      </c>
      <c r="P18" s="17"/>
      <c r="Q18" s="18"/>
      <c r="R18" s="16" t="s">
        <v>53</v>
      </c>
      <c r="S18" s="17"/>
      <c r="T18" s="18"/>
      <c r="U18" s="10">
        <v>31625000</v>
      </c>
      <c r="V18" s="11" t="s">
        <v>14</v>
      </c>
      <c r="W18" s="12">
        <v>0</v>
      </c>
      <c r="X18" s="10">
        <f t="shared" si="0"/>
        <v>31625000</v>
      </c>
    </row>
    <row r="19" spans="2:24" ht="232.5" customHeight="1" x14ac:dyDescent="0.25">
      <c r="B19" s="19" t="s">
        <v>28</v>
      </c>
      <c r="C19" s="20"/>
      <c r="D19" s="20"/>
      <c r="E19" s="21"/>
      <c r="F19" s="22" t="s">
        <v>54</v>
      </c>
      <c r="G19" s="23" t="s">
        <v>23</v>
      </c>
      <c r="H19" s="24"/>
      <c r="I19" s="25" t="s">
        <v>23</v>
      </c>
      <c r="J19" s="26"/>
      <c r="K19" s="27"/>
      <c r="L19" s="28" t="s">
        <v>55</v>
      </c>
      <c r="M19" s="29"/>
      <c r="N19" s="30"/>
      <c r="O19" s="16" t="s">
        <v>56</v>
      </c>
      <c r="P19" s="17"/>
      <c r="Q19" s="18"/>
      <c r="R19" s="16" t="s">
        <v>53</v>
      </c>
      <c r="S19" s="17"/>
      <c r="T19" s="18"/>
      <c r="U19" s="10">
        <v>1928200</v>
      </c>
      <c r="V19" s="11" t="s">
        <v>14</v>
      </c>
      <c r="W19" s="12">
        <v>0</v>
      </c>
      <c r="X19" s="10">
        <f t="shared" si="0"/>
        <v>1928200</v>
      </c>
    </row>
    <row r="20" spans="2:24" ht="232.5" customHeight="1" x14ac:dyDescent="0.25">
      <c r="B20" s="19" t="s">
        <v>28</v>
      </c>
      <c r="C20" s="20"/>
      <c r="D20" s="20"/>
      <c r="E20" s="21"/>
      <c r="F20" s="22" t="s">
        <v>54</v>
      </c>
      <c r="G20" s="23" t="s">
        <v>23</v>
      </c>
      <c r="H20" s="24"/>
      <c r="I20" s="25" t="s">
        <v>24</v>
      </c>
      <c r="J20" s="26"/>
      <c r="K20" s="27"/>
      <c r="L20" s="28" t="s">
        <v>57</v>
      </c>
      <c r="M20" s="29"/>
      <c r="N20" s="30"/>
      <c r="O20" s="16" t="s">
        <v>58</v>
      </c>
      <c r="P20" s="17"/>
      <c r="Q20" s="18"/>
      <c r="R20" s="16" t="s">
        <v>59</v>
      </c>
      <c r="S20" s="17"/>
      <c r="T20" s="18"/>
      <c r="U20" s="10">
        <v>12000000</v>
      </c>
      <c r="V20" s="11" t="s">
        <v>14</v>
      </c>
      <c r="W20" s="12">
        <v>0</v>
      </c>
      <c r="X20" s="10">
        <f t="shared" si="0"/>
        <v>12000000</v>
      </c>
    </row>
    <row r="21" spans="2:24" ht="232.5" customHeight="1" x14ac:dyDescent="0.25">
      <c r="B21" s="19" t="s">
        <v>28</v>
      </c>
      <c r="C21" s="20"/>
      <c r="D21" s="20"/>
      <c r="E21" s="21"/>
      <c r="F21" s="22" t="s">
        <v>54</v>
      </c>
      <c r="G21" s="23" t="s">
        <v>23</v>
      </c>
      <c r="H21" s="24"/>
      <c r="I21" s="25" t="s">
        <v>25</v>
      </c>
      <c r="J21" s="26"/>
      <c r="K21" s="27"/>
      <c r="L21" s="28" t="s">
        <v>60</v>
      </c>
      <c r="M21" s="29"/>
      <c r="N21" s="30"/>
      <c r="O21" s="16" t="s">
        <v>61</v>
      </c>
      <c r="P21" s="17"/>
      <c r="Q21" s="18"/>
      <c r="R21" s="16" t="s">
        <v>62</v>
      </c>
      <c r="S21" s="17"/>
      <c r="T21" s="18"/>
      <c r="U21" s="10">
        <v>4000000</v>
      </c>
      <c r="V21" s="11" t="s">
        <v>14</v>
      </c>
      <c r="W21" s="12">
        <f>1359360+550000+221760+182983+7080+1700+11305+1860</f>
        <v>2336048</v>
      </c>
      <c r="X21" s="10">
        <f t="shared" si="0"/>
        <v>1663952</v>
      </c>
    </row>
    <row r="22" spans="2:24" ht="232.5" customHeight="1" x14ac:dyDescent="0.25">
      <c r="B22" s="19" t="s">
        <v>28</v>
      </c>
      <c r="C22" s="20"/>
      <c r="D22" s="20"/>
      <c r="E22" s="21"/>
      <c r="F22" s="22" t="s">
        <v>54</v>
      </c>
      <c r="G22" s="23" t="s">
        <v>23</v>
      </c>
      <c r="H22" s="24"/>
      <c r="I22" s="25" t="s">
        <v>23</v>
      </c>
      <c r="J22" s="26"/>
      <c r="K22" s="27"/>
      <c r="L22" s="28" t="s">
        <v>63</v>
      </c>
      <c r="M22" s="29"/>
      <c r="N22" s="30"/>
      <c r="O22" s="16" t="s">
        <v>64</v>
      </c>
      <c r="P22" s="17"/>
      <c r="Q22" s="18"/>
      <c r="R22" s="16" t="s">
        <v>65</v>
      </c>
      <c r="S22" s="17"/>
      <c r="T22" s="18"/>
      <c r="U22" s="10">
        <v>250000</v>
      </c>
      <c r="V22" s="11" t="s">
        <v>14</v>
      </c>
      <c r="W22" s="12">
        <v>0</v>
      </c>
      <c r="X22" s="10">
        <f t="shared" si="0"/>
        <v>250000</v>
      </c>
    </row>
    <row r="23" spans="2:24" ht="232.5" customHeight="1" x14ac:dyDescent="0.25">
      <c r="B23" s="19" t="s">
        <v>28</v>
      </c>
      <c r="C23" s="20"/>
      <c r="D23" s="20"/>
      <c r="E23" s="21"/>
      <c r="F23" s="22" t="s">
        <v>54</v>
      </c>
      <c r="G23" s="23" t="s">
        <v>23</v>
      </c>
      <c r="H23" s="24"/>
      <c r="I23" s="25" t="s">
        <v>26</v>
      </c>
      <c r="J23" s="26"/>
      <c r="K23" s="27"/>
      <c r="L23" s="28" t="s">
        <v>66</v>
      </c>
      <c r="M23" s="29"/>
      <c r="N23" s="30"/>
      <c r="O23" s="16" t="s">
        <v>67</v>
      </c>
      <c r="P23" s="17"/>
      <c r="Q23" s="18"/>
      <c r="R23" s="16" t="s">
        <v>68</v>
      </c>
      <c r="S23" s="17"/>
      <c r="T23" s="18"/>
      <c r="U23" s="10">
        <v>800000</v>
      </c>
      <c r="V23" s="11" t="s">
        <v>14</v>
      </c>
      <c r="W23" s="12">
        <v>0</v>
      </c>
      <c r="X23" s="10">
        <f t="shared" si="0"/>
        <v>800000</v>
      </c>
    </row>
    <row r="24" spans="2:24" ht="232.5" customHeight="1" x14ac:dyDescent="0.25">
      <c r="B24" s="19" t="s">
        <v>28</v>
      </c>
      <c r="C24" s="20"/>
      <c r="D24" s="20"/>
      <c r="E24" s="21"/>
      <c r="F24" s="22" t="s">
        <v>54</v>
      </c>
      <c r="G24" s="23" t="s">
        <v>23</v>
      </c>
      <c r="H24" s="24"/>
      <c r="I24" s="25" t="s">
        <v>23</v>
      </c>
      <c r="J24" s="26"/>
      <c r="K24" s="27"/>
      <c r="L24" s="28" t="s">
        <v>69</v>
      </c>
      <c r="M24" s="29"/>
      <c r="N24" s="30"/>
      <c r="O24" s="16" t="s">
        <v>70</v>
      </c>
      <c r="P24" s="17"/>
      <c r="Q24" s="18"/>
      <c r="R24" s="16" t="s">
        <v>71</v>
      </c>
      <c r="S24" s="17"/>
      <c r="T24" s="18"/>
      <c r="U24" s="10">
        <v>20000000</v>
      </c>
      <c r="V24" s="11" t="s">
        <v>14</v>
      </c>
      <c r="W24" s="15">
        <v>8059400</v>
      </c>
      <c r="X24" s="10">
        <f t="shared" si="0"/>
        <v>11940600</v>
      </c>
    </row>
    <row r="25" spans="2:24" ht="232.5" customHeight="1" x14ac:dyDescent="0.25">
      <c r="B25" s="19" t="s">
        <v>28</v>
      </c>
      <c r="C25" s="20"/>
      <c r="D25" s="20"/>
      <c r="E25" s="21"/>
      <c r="F25" s="22" t="s">
        <v>54</v>
      </c>
      <c r="G25" s="23" t="s">
        <v>23</v>
      </c>
      <c r="H25" s="24"/>
      <c r="I25" s="25" t="s">
        <v>27</v>
      </c>
      <c r="J25" s="26"/>
      <c r="K25" s="27"/>
      <c r="L25" s="28" t="s">
        <v>72</v>
      </c>
      <c r="M25" s="29"/>
      <c r="N25" s="30"/>
      <c r="O25" s="16" t="s">
        <v>73</v>
      </c>
      <c r="P25" s="17"/>
      <c r="Q25" s="18"/>
      <c r="R25" s="16" t="s">
        <v>74</v>
      </c>
      <c r="S25" s="17"/>
      <c r="T25" s="18"/>
      <c r="U25" s="10">
        <v>113450000</v>
      </c>
      <c r="V25" s="11" t="s">
        <v>14</v>
      </c>
      <c r="W25" s="12">
        <v>0</v>
      </c>
      <c r="X25" s="10">
        <f t="shared" si="0"/>
        <v>113450000</v>
      </c>
    </row>
    <row r="26" spans="2:24" ht="232.5" customHeight="1" x14ac:dyDescent="0.25">
      <c r="B26" s="19" t="s">
        <v>28</v>
      </c>
      <c r="C26" s="20"/>
      <c r="D26" s="20"/>
      <c r="E26" s="21"/>
      <c r="F26" s="22" t="s">
        <v>54</v>
      </c>
      <c r="G26" s="23" t="s">
        <v>23</v>
      </c>
      <c r="H26" s="24"/>
      <c r="I26" s="25" t="s">
        <v>27</v>
      </c>
      <c r="J26" s="26"/>
      <c r="K26" s="27"/>
      <c r="L26" s="28" t="s">
        <v>75</v>
      </c>
      <c r="M26" s="29"/>
      <c r="N26" s="30"/>
      <c r="O26" s="16" t="s">
        <v>76</v>
      </c>
      <c r="P26" s="17"/>
      <c r="Q26" s="18"/>
      <c r="R26" s="16" t="s">
        <v>77</v>
      </c>
      <c r="S26" s="17"/>
      <c r="T26" s="18"/>
      <c r="U26" s="10">
        <v>52590000</v>
      </c>
      <c r="V26" s="11" t="s">
        <v>14</v>
      </c>
      <c r="W26" s="12">
        <f>(21967679.88+16331310.81+14802515.56)</f>
        <v>53101506.25</v>
      </c>
      <c r="X26" s="10">
        <f t="shared" si="0"/>
        <v>-511506.25</v>
      </c>
    </row>
    <row r="27" spans="2:24" ht="31.9" customHeight="1" x14ac:dyDescent="0.25">
      <c r="C27" s="6"/>
      <c r="D27" s="6"/>
      <c r="E27" s="6"/>
      <c r="F27" s="6"/>
      <c r="G27" s="6"/>
      <c r="H27" s="6"/>
    </row>
    <row r="28" spans="2:24" ht="65.25" customHeight="1" x14ac:dyDescent="0.25">
      <c r="C28" s="6"/>
      <c r="D28" s="6"/>
      <c r="E28" s="6"/>
      <c r="F28" s="6"/>
      <c r="G28" s="6"/>
      <c r="H28" s="6"/>
    </row>
    <row r="29" spans="2:24" ht="48" customHeight="1" x14ac:dyDescent="0.25">
      <c r="C29" s="6"/>
      <c r="D29" s="6"/>
      <c r="E29" s="6"/>
      <c r="F29" s="6"/>
      <c r="G29" s="6"/>
      <c r="H29" s="6"/>
    </row>
    <row r="30" spans="2:24" ht="21" x14ac:dyDescent="0.25">
      <c r="C30" s="6"/>
      <c r="D30" s="6"/>
      <c r="E30" s="6"/>
      <c r="F30" s="6"/>
      <c r="G30" s="6"/>
      <c r="H30" s="6"/>
    </row>
    <row r="32" spans="2:24" ht="15.75" thickBot="1" x14ac:dyDescent="0.3">
      <c r="N32" s="4"/>
      <c r="O32" s="4"/>
      <c r="P32" s="4"/>
      <c r="Q32" s="4"/>
      <c r="R32" s="4"/>
      <c r="S32" s="5"/>
    </row>
    <row r="33" spans="12:20" ht="28.5" x14ac:dyDescent="0.45">
      <c r="N33" s="41" t="s">
        <v>78</v>
      </c>
      <c r="O33" s="41"/>
      <c r="P33" s="41"/>
      <c r="Q33" s="41"/>
      <c r="R33" s="41"/>
      <c r="S33" s="41"/>
    </row>
    <row r="34" spans="12:20" ht="28.5" x14ac:dyDescent="0.45">
      <c r="L34" s="40" t="s">
        <v>17</v>
      </c>
      <c r="M34" s="40"/>
      <c r="N34" s="40"/>
      <c r="O34" s="40"/>
      <c r="P34" s="40"/>
      <c r="Q34" s="40"/>
      <c r="R34" s="40"/>
      <c r="S34" s="40"/>
      <c r="T34" s="40"/>
    </row>
  </sheetData>
  <mergeCells count="105">
    <mergeCell ref="U9:X9"/>
    <mergeCell ref="B9:E10"/>
    <mergeCell ref="F9:H10"/>
    <mergeCell ref="I9:K10"/>
    <mergeCell ref="L9:N10"/>
    <mergeCell ref="O9:Q10"/>
    <mergeCell ref="L34:T34"/>
    <mergeCell ref="B11:E11"/>
    <mergeCell ref="F11:H11"/>
    <mergeCell ref="N33:S33"/>
    <mergeCell ref="I11:K11"/>
    <mergeCell ref="L11:N11"/>
    <mergeCell ref="O11:Q11"/>
    <mergeCell ref="R11:T11"/>
    <mergeCell ref="R9:T10"/>
    <mergeCell ref="B15:E15"/>
    <mergeCell ref="F15:H15"/>
    <mergeCell ref="I15:K15"/>
    <mergeCell ref="R12:T12"/>
    <mergeCell ref="L15:N15"/>
    <mergeCell ref="O15:Q15"/>
    <mergeCell ref="R15:T15"/>
    <mergeCell ref="B16:E16"/>
    <mergeCell ref="F16:H16"/>
    <mergeCell ref="I16:K16"/>
    <mergeCell ref="L16:N16"/>
    <mergeCell ref="O16:Q16"/>
    <mergeCell ref="R16:T16"/>
    <mergeCell ref="B12:E12"/>
    <mergeCell ref="F12:H12"/>
    <mergeCell ref="I12:K12"/>
    <mergeCell ref="L12:N12"/>
    <mergeCell ref="O12:Q12"/>
    <mergeCell ref="B13:E13"/>
    <mergeCell ref="F13:H13"/>
    <mergeCell ref="I13:K13"/>
    <mergeCell ref="L13:N13"/>
    <mergeCell ref="O13:Q13"/>
    <mergeCell ref="R13:T13"/>
    <mergeCell ref="B14:E14"/>
    <mergeCell ref="F14:H14"/>
    <mergeCell ref="I14:K14"/>
    <mergeCell ref="L14:N14"/>
    <mergeCell ref="O14:Q14"/>
    <mergeCell ref="R14:T14"/>
    <mergeCell ref="R17:T17"/>
    <mergeCell ref="B18:E18"/>
    <mergeCell ref="F18:H18"/>
    <mergeCell ref="I18:K18"/>
    <mergeCell ref="L18:N18"/>
    <mergeCell ref="O18:Q18"/>
    <mergeCell ref="R18:T18"/>
    <mergeCell ref="B17:E17"/>
    <mergeCell ref="F17:H17"/>
    <mergeCell ref="I17:K17"/>
    <mergeCell ref="L17:N17"/>
    <mergeCell ref="O17:Q17"/>
    <mergeCell ref="R19:T19"/>
    <mergeCell ref="B20:E20"/>
    <mergeCell ref="F20:H20"/>
    <mergeCell ref="I20:K20"/>
    <mergeCell ref="L20:N20"/>
    <mergeCell ref="O20:Q20"/>
    <mergeCell ref="R20:T20"/>
    <mergeCell ref="B19:E19"/>
    <mergeCell ref="F19:H19"/>
    <mergeCell ref="I19:K19"/>
    <mergeCell ref="L19:N19"/>
    <mergeCell ref="O19:Q19"/>
    <mergeCell ref="R21:T21"/>
    <mergeCell ref="B22:E22"/>
    <mergeCell ref="F22:H22"/>
    <mergeCell ref="I22:K22"/>
    <mergeCell ref="L22:N22"/>
    <mergeCell ref="O22:Q22"/>
    <mergeCell ref="R22:T22"/>
    <mergeCell ref="B21:E21"/>
    <mergeCell ref="F21:H21"/>
    <mergeCell ref="I21:K21"/>
    <mergeCell ref="L21:N21"/>
    <mergeCell ref="O21:Q21"/>
    <mergeCell ref="R23:T23"/>
    <mergeCell ref="B24:E24"/>
    <mergeCell ref="F24:H24"/>
    <mergeCell ref="I24:K24"/>
    <mergeCell ref="L24:N24"/>
    <mergeCell ref="O24:Q24"/>
    <mergeCell ref="R24:T24"/>
    <mergeCell ref="B23:E23"/>
    <mergeCell ref="F23:H23"/>
    <mergeCell ref="I23:K23"/>
    <mergeCell ref="L23:N23"/>
    <mergeCell ref="O23:Q23"/>
    <mergeCell ref="R25:T25"/>
    <mergeCell ref="B26:E26"/>
    <mergeCell ref="F26:H26"/>
    <mergeCell ref="I26:K26"/>
    <mergeCell ref="L26:N26"/>
    <mergeCell ref="O26:Q26"/>
    <mergeCell ref="R26:T26"/>
    <mergeCell ref="B25:E25"/>
    <mergeCell ref="F25:H25"/>
    <mergeCell ref="I25:K25"/>
    <mergeCell ref="L25:N25"/>
    <mergeCell ref="O25:Q25"/>
  </mergeCells>
  <pageMargins left="0.7" right="0.7" top="0.75" bottom="0.75" header="0.3" footer="0.3"/>
  <pageSetup paperSize="5" scale="21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Presupuesto</vt:lpstr>
    </vt:vector>
  </TitlesOfParts>
  <Company>IDAC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Elizabeth Sosa De los Santos</dc:creator>
  <cp:lastModifiedBy>Ivan Rafael Cabrera Morel</cp:lastModifiedBy>
  <cp:lastPrinted>2023-01-12T15:40:06Z</cp:lastPrinted>
  <dcterms:created xsi:type="dcterms:W3CDTF">2020-04-10T18:47:59Z</dcterms:created>
  <dcterms:modified xsi:type="dcterms:W3CDTF">2023-01-12T15:45:32Z</dcterms:modified>
</cp:coreProperties>
</file>