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ION ESTADISTICAS AERONAUTICAS\2.REPORTES\TRANSPARENCIA\2022\Sin Firma\"/>
    </mc:Choice>
  </mc:AlternateContent>
  <xr:revisionPtr revIDLastSave="0" documentId="13_ncr:1_{15AAD6D8-B215-4157-90B1-C67B59817B4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5" l="1"/>
  <c r="M34" i="5"/>
  <c r="M37" i="5"/>
  <c r="M38" i="5"/>
  <c r="M44" i="5"/>
  <c r="M45" i="5"/>
  <c r="D44" i="5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E37" i="5"/>
  <c r="F37" i="5"/>
  <c r="G37" i="5"/>
  <c r="G39" i="5" s="1"/>
  <c r="H37" i="5"/>
  <c r="I37" i="5"/>
  <c r="J37" i="5"/>
  <c r="D38" i="5"/>
  <c r="E38" i="5"/>
  <c r="F38" i="5"/>
  <c r="G38" i="5"/>
  <c r="H38" i="5"/>
  <c r="I38" i="5"/>
  <c r="J38" i="5"/>
  <c r="D33" i="5"/>
  <c r="E33" i="5"/>
  <c r="F33" i="5"/>
  <c r="G33" i="5"/>
  <c r="H33" i="5"/>
  <c r="I33" i="5"/>
  <c r="I35" i="5" s="1"/>
  <c r="J33" i="5"/>
  <c r="D34" i="5"/>
  <c r="E34" i="5"/>
  <c r="F34" i="5"/>
  <c r="G34" i="5"/>
  <c r="H34" i="5"/>
  <c r="I34" i="5"/>
  <c r="J34" i="5"/>
  <c r="D58" i="5"/>
  <c r="E58" i="5"/>
  <c r="F58" i="5"/>
  <c r="G58" i="5"/>
  <c r="H58" i="5"/>
  <c r="I58" i="5"/>
  <c r="J58" i="5"/>
  <c r="K58" i="5"/>
  <c r="L58" i="5"/>
  <c r="M58" i="5"/>
  <c r="N58" i="5"/>
  <c r="K44" i="5"/>
  <c r="L44" i="5"/>
  <c r="N44" i="5"/>
  <c r="K45" i="5"/>
  <c r="L45" i="5"/>
  <c r="N45" i="5"/>
  <c r="C45" i="5"/>
  <c r="C44" i="5"/>
  <c r="K38" i="5"/>
  <c r="L38" i="5"/>
  <c r="N38" i="5"/>
  <c r="C38" i="5"/>
  <c r="K37" i="5"/>
  <c r="L37" i="5"/>
  <c r="N37" i="5"/>
  <c r="C37" i="5"/>
  <c r="K34" i="5"/>
  <c r="L34" i="5"/>
  <c r="N34" i="5"/>
  <c r="C34" i="5"/>
  <c r="K33" i="5"/>
  <c r="L33" i="5"/>
  <c r="N33" i="5"/>
  <c r="C33" i="5"/>
  <c r="E70" i="5"/>
  <c r="J39" i="5" l="1"/>
  <c r="H39" i="5"/>
  <c r="G35" i="5"/>
  <c r="E39" i="5"/>
  <c r="D39" i="5"/>
  <c r="H35" i="5"/>
  <c r="F39" i="5"/>
  <c r="F35" i="5"/>
  <c r="E35" i="5"/>
  <c r="D35" i="5"/>
  <c r="J35" i="5"/>
  <c r="I39" i="5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09" i="5"/>
  <c r="N108" i="5"/>
  <c r="N157" i="5" s="1"/>
  <c r="M108" i="5"/>
  <c r="M157" i="5" s="1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N163" i="5" s="1"/>
  <c r="M94" i="5"/>
  <c r="L94" i="5"/>
  <c r="K94" i="5"/>
  <c r="J94" i="5"/>
  <c r="I94" i="5"/>
  <c r="H94" i="5"/>
  <c r="G94" i="5"/>
  <c r="G163" i="5" s="1"/>
  <c r="F94" i="5"/>
  <c r="F163" i="5" s="1"/>
  <c r="E94" i="5"/>
  <c r="E163" i="5" s="1"/>
  <c r="D94" i="5"/>
  <c r="C94" i="5"/>
  <c r="O93" i="5"/>
  <c r="O92" i="5"/>
  <c r="O89" i="5"/>
  <c r="N88" i="5"/>
  <c r="N162" i="5" s="1"/>
  <c r="M88" i="5"/>
  <c r="L88" i="5"/>
  <c r="K88" i="5"/>
  <c r="J88" i="5"/>
  <c r="I88" i="5"/>
  <c r="H88" i="5"/>
  <c r="G88" i="5"/>
  <c r="F88" i="5"/>
  <c r="F162" i="5" s="1"/>
  <c r="E88" i="5"/>
  <c r="D88" i="5"/>
  <c r="C88" i="5"/>
  <c r="C162" i="5" s="1"/>
  <c r="O87" i="5"/>
  <c r="O86" i="5"/>
  <c r="O83" i="5"/>
  <c r="N82" i="5"/>
  <c r="M82" i="5"/>
  <c r="M161" i="5" s="1"/>
  <c r="L82" i="5"/>
  <c r="K82" i="5"/>
  <c r="K161" i="5" s="1"/>
  <c r="J82" i="5"/>
  <c r="I82" i="5"/>
  <c r="H82" i="5"/>
  <c r="G82" i="5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O62" i="5"/>
  <c r="O59" i="5"/>
  <c r="C58" i="5"/>
  <c r="O57" i="5"/>
  <c r="O56" i="5"/>
  <c r="L46" i="5"/>
  <c r="K46" i="5"/>
  <c r="C46" i="5"/>
  <c r="N46" i="5"/>
  <c r="M46" i="5"/>
  <c r="F46" i="5"/>
  <c r="L39" i="5"/>
  <c r="N39" i="5"/>
  <c r="M39" i="5"/>
  <c r="C39" i="5"/>
  <c r="N35" i="5"/>
  <c r="M35" i="5"/>
  <c r="K35" i="5"/>
  <c r="C35" i="5"/>
  <c r="I161" i="5" l="1"/>
  <c r="C163" i="5"/>
  <c r="F158" i="5"/>
  <c r="G158" i="5"/>
  <c r="G161" i="5"/>
  <c r="H162" i="5"/>
  <c r="O94" i="5"/>
  <c r="I163" i="5"/>
  <c r="N158" i="5"/>
  <c r="O114" i="5"/>
  <c r="M163" i="5"/>
  <c r="K163" i="5"/>
  <c r="J162" i="5"/>
  <c r="L158" i="5"/>
  <c r="M159" i="5"/>
  <c r="N159" i="5"/>
  <c r="C159" i="5"/>
  <c r="E162" i="5"/>
  <c r="D163" i="5"/>
  <c r="L163" i="5"/>
  <c r="K162" i="5"/>
  <c r="N161" i="5"/>
  <c r="K158" i="5"/>
  <c r="C158" i="5"/>
  <c r="J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162" i="5"/>
  <c r="L161" i="5"/>
  <c r="H161" i="5"/>
  <c r="J161" i="5"/>
  <c r="C160" i="5"/>
  <c r="J46" i="5"/>
  <c r="L159" i="5"/>
  <c r="D159" i="5"/>
  <c r="H159" i="5"/>
  <c r="K159" i="5"/>
  <c r="I158" i="5"/>
  <c r="G40" i="5"/>
  <c r="D158" i="5"/>
  <c r="M158" i="5"/>
  <c r="J158" i="5"/>
  <c r="I46" i="5"/>
  <c r="C157" i="5"/>
  <c r="K157" i="5"/>
  <c r="L157" i="5"/>
  <c r="H46" i="5"/>
  <c r="H157" i="5"/>
  <c r="L35" i="5"/>
  <c r="L40" i="5" s="1"/>
  <c r="O76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M40" i="5"/>
  <c r="N40" i="5"/>
  <c r="B18" i="5"/>
  <c r="O138" i="5"/>
  <c r="D161" i="5"/>
  <c r="D157" i="5"/>
  <c r="O220" i="5"/>
  <c r="B21" i="5"/>
  <c r="O120" i="5"/>
  <c r="O38" i="5"/>
  <c r="O37" i="5"/>
  <c r="E158" i="5"/>
  <c r="O45" i="5"/>
  <c r="B16" i="5"/>
  <c r="E46" i="5"/>
  <c r="E157" i="5"/>
  <c r="O88" i="5"/>
  <c r="O64" i="5"/>
  <c r="O33" i="5"/>
  <c r="O34" i="5"/>
  <c r="O208" i="5"/>
  <c r="B22" i="5"/>
  <c r="B20" i="5"/>
  <c r="B19" i="5"/>
  <c r="D46" i="5"/>
  <c r="O44" i="5"/>
  <c r="O58" i="5"/>
  <c r="O214" i="5"/>
  <c r="N17" i="5" l="1"/>
  <c r="J40" i="5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<sst xmlns="http://schemas.openxmlformats.org/spreadsheetml/2006/main" count="486" uniqueCount="86">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</sst>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2.9287694784946264E-2"/>
                  <c:y val="-6.02618624688253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4529669</c:v>
                </c:pt>
                <c:pt idx="1">
                  <c:v>633182</c:v>
                </c:pt>
                <c:pt idx="2">
                  <c:v>8190813</c:v>
                </c:pt>
                <c:pt idx="3">
                  <c:v>359722</c:v>
                </c:pt>
                <c:pt idx="4">
                  <c:v>1655625</c:v>
                </c:pt>
                <c:pt idx="5">
                  <c:v>79752</c:v>
                </c:pt>
                <c:pt idx="6">
                  <c:v>60019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Enero-Dicembre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447019</c:v>
                </c:pt>
                <c:pt idx="1">
                  <c:v>54699</c:v>
                </c:pt>
                <c:pt idx="2">
                  <c:v>750404</c:v>
                </c:pt>
                <c:pt idx="3">
                  <c:v>5702</c:v>
                </c:pt>
                <c:pt idx="4">
                  <c:v>184251</c:v>
                </c:pt>
                <c:pt idx="5">
                  <c:v>8001</c:v>
                </c:pt>
                <c:pt idx="6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C-4050-8721-19C2C721B8F0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352200</c:v>
                </c:pt>
                <c:pt idx="1">
                  <c:v>36225</c:v>
                </c:pt>
                <c:pt idx="2">
                  <c:v>510475</c:v>
                </c:pt>
                <c:pt idx="3">
                  <c:v>3734</c:v>
                </c:pt>
                <c:pt idx="4">
                  <c:v>131053</c:v>
                </c:pt>
                <c:pt idx="5">
                  <c:v>5894</c:v>
                </c:pt>
                <c:pt idx="6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4-4DCA-BB11-96631143BFE4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359049</c:v>
                </c:pt>
                <c:pt idx="1">
                  <c:v>37726</c:v>
                </c:pt>
                <c:pt idx="2">
                  <c:v>561651</c:v>
                </c:pt>
                <c:pt idx="3">
                  <c:v>3933</c:v>
                </c:pt>
                <c:pt idx="4">
                  <c:v>124063</c:v>
                </c:pt>
                <c:pt idx="5">
                  <c:v>6754</c:v>
                </c:pt>
                <c:pt idx="6">
                  <c:v>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9F1-B208-7C4754D66696}"/>
            </c:ext>
          </c:extLst>
        </c:ser>
        <c:ser>
          <c:idx val="10"/>
          <c:order val="10"/>
          <c:tx>
            <c:strRef>
              <c:f>'Volumen de Pasajeros y Op.'!$M$156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Op.'!$M$157:$M$163</c:f>
              <c:numCache>
                <c:formatCode>#,##0</c:formatCode>
                <c:ptCount val="7"/>
                <c:pt idx="0">
                  <c:v>373950</c:v>
                </c:pt>
                <c:pt idx="1">
                  <c:v>53123</c:v>
                </c:pt>
                <c:pt idx="2">
                  <c:v>658374</c:v>
                </c:pt>
                <c:pt idx="3">
                  <c:v>7065</c:v>
                </c:pt>
                <c:pt idx="4">
                  <c:v>125568</c:v>
                </c:pt>
                <c:pt idx="5">
                  <c:v>5786</c:v>
                </c:pt>
                <c:pt idx="6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5-45B7-AD67-EB0D5ED84222}"/>
            </c:ext>
          </c:extLst>
        </c:ser>
        <c:ser>
          <c:idx val="11"/>
          <c:order val="11"/>
          <c:tx>
            <c:strRef>
              <c:f>'Volumen de Pasajeros y Op.'!$N$156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Op.'!$N$157:$N$163</c:f>
              <c:numCache>
                <c:formatCode>#,##0</c:formatCode>
                <c:ptCount val="7"/>
                <c:pt idx="0">
                  <c:v>435955</c:v>
                </c:pt>
                <c:pt idx="1">
                  <c:v>68723</c:v>
                </c:pt>
                <c:pt idx="2">
                  <c:v>767734</c:v>
                </c:pt>
                <c:pt idx="3">
                  <c:v>13876</c:v>
                </c:pt>
                <c:pt idx="4">
                  <c:v>151449</c:v>
                </c:pt>
                <c:pt idx="5">
                  <c:v>6446</c:v>
                </c:pt>
                <c:pt idx="6">
                  <c:v>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2-4A68-A598-88BEF35C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7207653760195487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Enero-Diciembre 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4529669</c:v>
                </c:pt>
                <c:pt idx="1">
                  <c:v>633182</c:v>
                </c:pt>
                <c:pt idx="2">
                  <c:v>8190813</c:v>
                </c:pt>
                <c:pt idx="3">
                  <c:v>359722</c:v>
                </c:pt>
                <c:pt idx="4">
                  <c:v>1655625</c:v>
                </c:pt>
                <c:pt idx="5">
                  <c:v>79752</c:v>
                </c:pt>
                <c:pt idx="6">
                  <c:v>60019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3850214</c:v>
                </c:pt>
                <c:pt idx="1">
                  <c:v>380892</c:v>
                </c:pt>
                <c:pt idx="2">
                  <c:v>4251558</c:v>
                </c:pt>
                <c:pt idx="3">
                  <c:v>321859</c:v>
                </c:pt>
                <c:pt idx="4">
                  <c:v>1884536</c:v>
                </c:pt>
                <c:pt idx="5">
                  <c:v>69130</c:v>
                </c:pt>
                <c:pt idx="6">
                  <c:v>23464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42157</c:v>
                </c:pt>
                <c:pt idx="1">
                  <c:v>4703</c:v>
                </c:pt>
                <c:pt idx="2">
                  <c:v>50106</c:v>
                </c:pt>
                <c:pt idx="3">
                  <c:v>2217</c:v>
                </c:pt>
                <c:pt idx="4">
                  <c:v>12801</c:v>
                </c:pt>
                <c:pt idx="5">
                  <c:v>6214</c:v>
                </c:pt>
                <c:pt idx="6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586900</xdr:colOff>
      <xdr:row>151</xdr:row>
      <xdr:rowOff>128267</xdr:rowOff>
    </xdr:from>
    <xdr:to>
      <xdr:col>14</xdr:col>
      <xdr:colOff>208333</xdr:colOff>
      <xdr:row>176</xdr:row>
      <xdr:rowOff>127449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575054</xdr:colOff>
      <xdr:row>177</xdr:row>
      <xdr:rowOff>114901</xdr:rowOff>
    </xdr:from>
    <xdr:to>
      <xdr:col>14</xdr:col>
      <xdr:colOff>212418</xdr:colOff>
      <xdr:row>200</xdr:row>
      <xdr:rowOff>98119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Enero-Diciembre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Enero-Diciembre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0.19612</cdr:x>
      <cdr:y>0.3898</cdr:y>
    </cdr:from>
    <cdr:to>
      <cdr:x>0.27061</cdr:x>
      <cdr:y>0.46528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188349" y="1354626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1"/>
  <sheetViews>
    <sheetView tabSelected="1" view="pageBreakPreview" zoomScale="90" zoomScaleNormal="90" zoomScaleSheetLayoutView="90" workbookViewId="0">
      <selection activeCell="A228" sqref="A228:XFD228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.75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4.25" x14ac:dyDescent="0.2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42157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4529669</v>
      </c>
      <c r="O16" s="19"/>
    </row>
    <row r="17" spans="1:15" ht="14.25" x14ac:dyDescent="0.2">
      <c r="A17" s="24" t="s">
        <v>26</v>
      </c>
      <c r="B17" s="25">
        <f>+O65+O115</f>
        <v>4703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633182</v>
      </c>
      <c r="O17" s="19"/>
    </row>
    <row r="18" spans="1:15" ht="14.25" x14ac:dyDescent="0.2">
      <c r="A18" s="24" t="s">
        <v>27</v>
      </c>
      <c r="B18" s="25">
        <f>+O71+O121</f>
        <v>50106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8190813</v>
      </c>
      <c r="O18" s="19"/>
    </row>
    <row r="19" spans="1:15" ht="14.25" x14ac:dyDescent="0.2">
      <c r="A19" s="24" t="s">
        <v>28</v>
      </c>
      <c r="B19" s="25">
        <f>+O77+O127</f>
        <v>2217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359722</v>
      </c>
      <c r="O19" s="19"/>
    </row>
    <row r="20" spans="1:15" ht="14.25" x14ac:dyDescent="0.2">
      <c r="A20" s="24" t="s">
        <v>29</v>
      </c>
      <c r="B20" s="25">
        <f>+O83+O133</f>
        <v>12801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1655625</v>
      </c>
      <c r="O20" s="19"/>
    </row>
    <row r="21" spans="1:15" ht="14.25" x14ac:dyDescent="0.2">
      <c r="A21" s="24" t="s">
        <v>30</v>
      </c>
      <c r="B21" s="25">
        <f>+O89+O139</f>
        <v>6214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79752</v>
      </c>
      <c r="O21" s="19"/>
    </row>
    <row r="22" spans="1:15" ht="14.25" x14ac:dyDescent="0.2">
      <c r="A22" s="24" t="s">
        <v>31</v>
      </c>
      <c r="B22" s="25">
        <f>+O95+O145</f>
        <v>604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60019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3" t="s">
        <v>77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J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640517</v>
      </c>
      <c r="K33" s="6">
        <f t="shared" ref="K33:N33" si="1">+SUM(K56,K62,K68,K74,K86,K80,K92)</f>
        <v>459474</v>
      </c>
      <c r="L33" s="6">
        <f t="shared" si="1"/>
        <v>512343</v>
      </c>
      <c r="M33" s="6">
        <f t="shared" si="1"/>
        <v>591928</v>
      </c>
      <c r="N33" s="6">
        <f t="shared" si="1"/>
        <v>762887</v>
      </c>
      <c r="O33" s="6">
        <f>SUM(C33:N33)</f>
        <v>7141434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J34" si="2">+SUM(D57,D63,D69,D75,D87,D81,D93)</f>
        <v>534680</v>
      </c>
      <c r="E34" s="6">
        <f t="shared" si="2"/>
        <v>638623</v>
      </c>
      <c r="F34" s="6">
        <f t="shared" si="2"/>
        <v>639846</v>
      </c>
      <c r="G34" s="6">
        <f t="shared" si="2"/>
        <v>593292</v>
      </c>
      <c r="H34" s="6">
        <f t="shared" si="2"/>
        <v>595189</v>
      </c>
      <c r="I34" s="6">
        <f t="shared" si="2"/>
        <v>674584</v>
      </c>
      <c r="J34" s="6">
        <f t="shared" si="2"/>
        <v>715687</v>
      </c>
      <c r="K34" s="6">
        <f t="shared" ref="K34:N34" si="3">+SUM(K57,K63,K69,K75,K87,K81,K93)</f>
        <v>523615</v>
      </c>
      <c r="L34" s="6">
        <f t="shared" si="3"/>
        <v>523229</v>
      </c>
      <c r="M34" s="6">
        <f t="shared" si="3"/>
        <v>579591</v>
      </c>
      <c r="N34" s="6">
        <f t="shared" si="3"/>
        <v>628941</v>
      </c>
      <c r="O34" s="6">
        <f>SUM(C34:N34)</f>
        <v>7277092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J35" si="4">SUM(D33:D34)</f>
        <v>1060954</v>
      </c>
      <c r="E35" s="6">
        <f t="shared" si="4"/>
        <v>1228919</v>
      </c>
      <c r="F35" s="6">
        <f t="shared" si="4"/>
        <v>1262391</v>
      </c>
      <c r="G35" s="6">
        <f t="shared" si="4"/>
        <v>1163543</v>
      </c>
      <c r="H35" s="6">
        <f t="shared" si="4"/>
        <v>1221851</v>
      </c>
      <c r="I35" s="6">
        <f t="shared" si="4"/>
        <v>1383412</v>
      </c>
      <c r="J35" s="6">
        <f t="shared" si="4"/>
        <v>1356204</v>
      </c>
      <c r="K35" s="6">
        <f t="shared" ref="K35:N35" si="5">SUM(K33:K34)</f>
        <v>983089</v>
      </c>
      <c r="L35" s="6">
        <f t="shared" si="5"/>
        <v>1035572</v>
      </c>
      <c r="M35" s="6">
        <f t="shared" si="5"/>
        <v>1171519</v>
      </c>
      <c r="N35" s="6">
        <f t="shared" si="5"/>
        <v>1391828</v>
      </c>
      <c r="O35" s="6">
        <f>SUM(O33:O34)</f>
        <v>14418526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J37" si="6">+SUM(D106,D112,D118,D124,D130,D136,D142)</f>
        <v>58684</v>
      </c>
      <c r="E37" s="6">
        <f t="shared" si="6"/>
        <v>50570</v>
      </c>
      <c r="F37" s="6">
        <f t="shared" si="6"/>
        <v>43328</v>
      </c>
      <c r="G37" s="6">
        <f t="shared" si="6"/>
        <v>33837</v>
      </c>
      <c r="H37" s="6">
        <f t="shared" si="6"/>
        <v>51412</v>
      </c>
      <c r="I37" s="6">
        <f t="shared" si="6"/>
        <v>69274</v>
      </c>
      <c r="J37" s="6">
        <f t="shared" si="6"/>
        <v>45474</v>
      </c>
      <c r="K37" s="6">
        <f t="shared" ref="K37:N37" si="7">+SUM(K106,K112,K118,K124,K130,K136,K142)</f>
        <v>28943</v>
      </c>
      <c r="L37" s="6">
        <f t="shared" si="7"/>
        <v>30218</v>
      </c>
      <c r="M37" s="6">
        <f t="shared" si="7"/>
        <v>28999</v>
      </c>
      <c r="N37" s="6">
        <f t="shared" si="7"/>
        <v>32205</v>
      </c>
      <c r="O37" s="6">
        <f>SUM(C37:N37)</f>
        <v>534044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J38" si="8">+SUM(D107,D113,D119,D125,D131,D137,D143)</f>
        <v>58019</v>
      </c>
      <c r="E38" s="6">
        <f t="shared" si="8"/>
        <v>67959</v>
      </c>
      <c r="F38" s="6">
        <f t="shared" si="8"/>
        <v>45274</v>
      </c>
      <c r="G38" s="6">
        <f t="shared" si="8"/>
        <v>32563</v>
      </c>
      <c r="H38" s="6">
        <f t="shared" si="8"/>
        <v>46053</v>
      </c>
      <c r="I38" s="6">
        <f t="shared" si="8"/>
        <v>64958</v>
      </c>
      <c r="J38" s="6">
        <f t="shared" si="8"/>
        <v>53635</v>
      </c>
      <c r="K38" s="6">
        <f t="shared" ref="K38:N38" si="9">+SUM(K107,K113,K119,K125,K131,K137,K143)</f>
        <v>30675</v>
      </c>
      <c r="L38" s="6">
        <f t="shared" si="9"/>
        <v>30082</v>
      </c>
      <c r="M38" s="6">
        <f t="shared" si="9"/>
        <v>28933</v>
      </c>
      <c r="N38" s="6">
        <f t="shared" si="9"/>
        <v>29433</v>
      </c>
      <c r="O38" s="6">
        <f>SUM(C38:N38)</f>
        <v>556212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J39" si="10">SUM(D37:D38)</f>
        <v>116703</v>
      </c>
      <c r="E39" s="6">
        <f t="shared" si="10"/>
        <v>118529</v>
      </c>
      <c r="F39" s="6">
        <f t="shared" si="10"/>
        <v>88602</v>
      </c>
      <c r="G39" s="6">
        <f t="shared" si="10"/>
        <v>66400</v>
      </c>
      <c r="H39" s="6">
        <f t="shared" si="10"/>
        <v>97465</v>
      </c>
      <c r="I39" s="6">
        <f t="shared" si="10"/>
        <v>134232</v>
      </c>
      <c r="J39" s="6">
        <f t="shared" si="10"/>
        <v>99109</v>
      </c>
      <c r="K39" s="6">
        <f t="shared" ref="K39:O39" si="11">SUM(K37:K38)</f>
        <v>59618</v>
      </c>
      <c r="L39" s="6">
        <f t="shared" si="11"/>
        <v>60300</v>
      </c>
      <c r="M39" s="6">
        <f t="shared" si="11"/>
        <v>57932</v>
      </c>
      <c r="N39" s="6">
        <f t="shared" si="11"/>
        <v>61638</v>
      </c>
      <c r="O39" s="6">
        <f t="shared" si="11"/>
        <v>1090256</v>
      </c>
    </row>
    <row r="40" spans="1:16" ht="15" customHeight="1" x14ac:dyDescent="0.2">
      <c r="A40" s="40" t="s">
        <v>63</v>
      </c>
      <c r="B40" s="40"/>
      <c r="C40" s="26">
        <f>+C35+C39</f>
        <v>1288972</v>
      </c>
      <c r="D40" s="26">
        <f t="shared" ref="D40:O40" si="12">+D35+D39</f>
        <v>1177657</v>
      </c>
      <c r="E40" s="26">
        <f t="shared" si="12"/>
        <v>1347448</v>
      </c>
      <c r="F40" s="26">
        <f t="shared" si="12"/>
        <v>1350993</v>
      </c>
      <c r="G40" s="26">
        <f t="shared" si="12"/>
        <v>1229943</v>
      </c>
      <c r="H40" s="26">
        <f t="shared" si="12"/>
        <v>1319316</v>
      </c>
      <c r="I40" s="26">
        <f t="shared" si="12"/>
        <v>1517644</v>
      </c>
      <c r="J40" s="26">
        <f t="shared" si="12"/>
        <v>1455313</v>
      </c>
      <c r="K40" s="26">
        <f t="shared" si="12"/>
        <v>1042707</v>
      </c>
      <c r="L40" s="26">
        <f t="shared" si="12"/>
        <v>1095872</v>
      </c>
      <c r="M40" s="26">
        <f t="shared" si="12"/>
        <v>1229451</v>
      </c>
      <c r="N40" s="26">
        <f t="shared" si="12"/>
        <v>1453466</v>
      </c>
      <c r="O40" s="26">
        <f t="shared" si="12"/>
        <v>15508782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3" t="s">
        <v>78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J44" si="13">+SUM(D59,D65,D71,D77,D89,D83,D95)</f>
        <v>7345</v>
      </c>
      <c r="E44" s="6">
        <f t="shared" si="13"/>
        <v>8506</v>
      </c>
      <c r="F44" s="6">
        <f t="shared" si="13"/>
        <v>8475</v>
      </c>
      <c r="G44" s="6">
        <f t="shared" si="13"/>
        <v>7941</v>
      </c>
      <c r="H44" s="6">
        <f t="shared" si="13"/>
        <v>8366</v>
      </c>
      <c r="I44" s="6">
        <f t="shared" si="13"/>
        <v>8930</v>
      </c>
      <c r="J44" s="6">
        <f t="shared" si="13"/>
        <v>9007</v>
      </c>
      <c r="K44" s="6">
        <f t="shared" ref="K44:N44" si="14">+SUM(K59,K65,K71,K77,K89,K83,K95)</f>
        <v>7132</v>
      </c>
      <c r="L44" s="6">
        <f t="shared" si="14"/>
        <v>7722</v>
      </c>
      <c r="M44" s="6">
        <f t="shared" si="14"/>
        <v>8618</v>
      </c>
      <c r="N44" s="6">
        <f t="shared" si="14"/>
        <v>10485</v>
      </c>
      <c r="O44" s="6">
        <f>SUM(C44:N44)</f>
        <v>100915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J45" si="15">+SUM(D109,D115,D121,D127,D133,D139,D145)</f>
        <v>1709</v>
      </c>
      <c r="E45" s="6">
        <f t="shared" si="15"/>
        <v>1821</v>
      </c>
      <c r="F45" s="6">
        <f t="shared" si="15"/>
        <v>1577</v>
      </c>
      <c r="G45" s="6">
        <f t="shared" si="15"/>
        <v>1261</v>
      </c>
      <c r="H45" s="6">
        <f t="shared" si="15"/>
        <v>1475</v>
      </c>
      <c r="I45" s="6">
        <f t="shared" si="15"/>
        <v>1671</v>
      </c>
      <c r="J45" s="6">
        <f t="shared" si="15"/>
        <v>1544</v>
      </c>
      <c r="K45" s="6">
        <f t="shared" ref="K45:N45" si="16">+SUM(K109,K115,K121,K127,K133,K139,K145)</f>
        <v>1070</v>
      </c>
      <c r="L45" s="6">
        <f t="shared" si="16"/>
        <v>1063</v>
      </c>
      <c r="M45" s="6">
        <f t="shared" si="16"/>
        <v>1188</v>
      </c>
      <c r="N45" s="6">
        <f t="shared" si="16"/>
        <v>1397</v>
      </c>
      <c r="O45" s="6">
        <f>SUM(C45:N45)</f>
        <v>17887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17">SUM(E44:E45)</f>
        <v>10327</v>
      </c>
      <c r="F46" s="26">
        <f t="shared" si="17"/>
        <v>10052</v>
      </c>
      <c r="G46" s="26">
        <f t="shared" si="17"/>
        <v>9202</v>
      </c>
      <c r="H46" s="26">
        <f t="shared" si="17"/>
        <v>9841</v>
      </c>
      <c r="I46" s="26">
        <f t="shared" si="17"/>
        <v>10601</v>
      </c>
      <c r="J46" s="26">
        <f t="shared" si="17"/>
        <v>10551</v>
      </c>
      <c r="K46" s="26">
        <f t="shared" si="17"/>
        <v>8202</v>
      </c>
      <c r="L46" s="26">
        <f t="shared" si="17"/>
        <v>8785</v>
      </c>
      <c r="M46" s="26">
        <f t="shared" si="17"/>
        <v>9806</v>
      </c>
      <c r="N46" s="26">
        <f t="shared" si="17"/>
        <v>11882</v>
      </c>
      <c r="O46" s="26">
        <f>SUM(O44:O45)</f>
        <v>118802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3" t="s">
        <v>79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>
        <v>201251</v>
      </c>
      <c r="K56" s="6">
        <v>159651</v>
      </c>
      <c r="L56" s="6">
        <v>170779</v>
      </c>
      <c r="M56" s="6">
        <v>182491</v>
      </c>
      <c r="N56" s="6">
        <v>238440</v>
      </c>
      <c r="O56" s="6">
        <f>SUM(C56:N56)</f>
        <v>2179068</v>
      </c>
    </row>
    <row r="57" spans="1:16" ht="15" x14ac:dyDescent="0.25">
      <c r="A57" s="36" t="s">
        <v>34</v>
      </c>
      <c r="B57" s="5" t="s">
        <v>19</v>
      </c>
      <c r="C57" s="6">
        <v>193444</v>
      </c>
      <c r="D57" s="39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>
        <v>233417</v>
      </c>
      <c r="K57" s="6">
        <v>186485</v>
      </c>
      <c r="L57" s="6">
        <v>185064</v>
      </c>
      <c r="M57" s="6">
        <v>189218</v>
      </c>
      <c r="N57" s="6">
        <v>194902</v>
      </c>
      <c r="O57" s="6">
        <f>SUM(C57:N57)</f>
        <v>2280732</v>
      </c>
    </row>
    <row r="58" spans="1:16" x14ac:dyDescent="0.2">
      <c r="A58" s="35" t="s">
        <v>25</v>
      </c>
      <c r="B58" s="5" t="s">
        <v>16</v>
      </c>
      <c r="C58" s="6">
        <f t="shared" ref="C58:N58" si="18">SUM(C56:C57)</f>
        <v>354753</v>
      </c>
      <c r="D58" s="6">
        <f t="shared" si="18"/>
        <v>299886</v>
      </c>
      <c r="E58" s="6">
        <f t="shared" si="18"/>
        <v>340022</v>
      </c>
      <c r="F58" s="6">
        <f t="shared" si="18"/>
        <v>362493</v>
      </c>
      <c r="G58" s="6">
        <f t="shared" si="18"/>
        <v>355828</v>
      </c>
      <c r="H58" s="6">
        <f t="shared" si="18"/>
        <v>379141</v>
      </c>
      <c r="I58" s="6">
        <f t="shared" si="18"/>
        <v>425979</v>
      </c>
      <c r="J58" s="6">
        <f t="shared" si="18"/>
        <v>434668</v>
      </c>
      <c r="K58" s="6">
        <f t="shared" si="18"/>
        <v>346136</v>
      </c>
      <c r="L58" s="6">
        <f t="shared" si="18"/>
        <v>355843</v>
      </c>
      <c r="M58" s="6">
        <f t="shared" si="18"/>
        <v>371709</v>
      </c>
      <c r="N58" s="6">
        <f t="shared" si="18"/>
        <v>433342</v>
      </c>
      <c r="O58" s="6">
        <f>SUM(O56:O57)</f>
        <v>4459800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>
        <v>3188</v>
      </c>
      <c r="K59" s="6">
        <v>2772</v>
      </c>
      <c r="L59" s="6">
        <v>3170</v>
      </c>
      <c r="M59" s="6">
        <v>3394</v>
      </c>
      <c r="N59" s="6">
        <v>4027</v>
      </c>
      <c r="O59" s="6">
        <f>SUM(C59:N59)</f>
        <v>36679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>
        <v>24468</v>
      </c>
      <c r="K62" s="6">
        <v>16242</v>
      </c>
      <c r="L62" s="6">
        <v>18426</v>
      </c>
      <c r="M62" s="6">
        <v>25360</v>
      </c>
      <c r="N62" s="6">
        <v>35299</v>
      </c>
      <c r="O62" s="6">
        <f>SUM(C62:N62)</f>
        <v>289882</v>
      </c>
    </row>
    <row r="63" spans="1:16" ht="15" x14ac:dyDescent="0.25">
      <c r="A63" s="36" t="s">
        <v>35</v>
      </c>
      <c r="B63" s="5" t="s">
        <v>19</v>
      </c>
      <c r="C63" s="6">
        <v>29096</v>
      </c>
      <c r="D63" s="39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>
        <v>26801</v>
      </c>
      <c r="K63" s="6">
        <v>18510</v>
      </c>
      <c r="L63" s="6">
        <v>17564</v>
      </c>
      <c r="M63" s="6">
        <v>21333</v>
      </c>
      <c r="N63" s="6">
        <v>25187</v>
      </c>
      <c r="O63" s="6">
        <f>SUM(C63:N63)</f>
        <v>287787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9">SUM(D62:D63)</f>
        <v>45709</v>
      </c>
      <c r="E64" s="6">
        <f t="shared" si="19"/>
        <v>62036</v>
      </c>
      <c r="F64" s="6">
        <f t="shared" si="19"/>
        <v>59603</v>
      </c>
      <c r="G64" s="6">
        <f t="shared" si="19"/>
        <v>25591</v>
      </c>
      <c r="H64" s="6">
        <f t="shared" si="19"/>
        <v>46685</v>
      </c>
      <c r="I64" s="6">
        <f t="shared" si="19"/>
        <v>58544</v>
      </c>
      <c r="J64" s="6">
        <f t="shared" si="19"/>
        <v>51269</v>
      </c>
      <c r="K64" s="6">
        <f t="shared" si="19"/>
        <v>34752</v>
      </c>
      <c r="L64" s="6">
        <f t="shared" si="19"/>
        <v>35990</v>
      </c>
      <c r="M64" s="6">
        <f t="shared" si="19"/>
        <v>46693</v>
      </c>
      <c r="N64" s="6">
        <f t="shared" si="19"/>
        <v>60486</v>
      </c>
      <c r="O64" s="6">
        <f>SUM(O62:O63)</f>
        <v>577669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>
        <v>341</v>
      </c>
      <c r="K65" s="6">
        <v>241</v>
      </c>
      <c r="L65" s="6">
        <v>242</v>
      </c>
      <c r="M65" s="6">
        <v>283</v>
      </c>
      <c r="N65" s="6">
        <v>388</v>
      </c>
      <c r="O65" s="6">
        <f>SUM(C65:N65)</f>
        <v>3933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>
        <v>320924</v>
      </c>
      <c r="K68" s="6">
        <v>220053</v>
      </c>
      <c r="L68" s="6">
        <v>257830</v>
      </c>
      <c r="M68" s="6">
        <v>313170</v>
      </c>
      <c r="N68" s="6">
        <v>383631</v>
      </c>
      <c r="O68" s="6">
        <f>SUM(C68:N68)</f>
        <v>3627430</v>
      </c>
    </row>
    <row r="69" spans="1:15" ht="15" x14ac:dyDescent="0.25">
      <c r="A69" s="36" t="s">
        <v>36</v>
      </c>
      <c r="B69" s="5" t="s">
        <v>19</v>
      </c>
      <c r="C69" s="6">
        <v>283745</v>
      </c>
      <c r="D69" s="39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>
        <v>348275</v>
      </c>
      <c r="K69" s="6">
        <v>239788</v>
      </c>
      <c r="L69" s="6">
        <v>250370</v>
      </c>
      <c r="M69" s="6">
        <v>298217</v>
      </c>
      <c r="N69" s="6">
        <v>336809</v>
      </c>
      <c r="O69" s="6">
        <f>SUM(C69:N69)</f>
        <v>3640906</v>
      </c>
    </row>
    <row r="70" spans="1:15" x14ac:dyDescent="0.2">
      <c r="A70" s="35" t="s">
        <v>27</v>
      </c>
      <c r="B70" s="5" t="s">
        <v>16</v>
      </c>
      <c r="C70" s="6">
        <f t="shared" ref="C70:N70" si="20">SUM(C68:C69)</f>
        <v>522750</v>
      </c>
      <c r="D70" s="6">
        <f t="shared" si="20"/>
        <v>511797</v>
      </c>
      <c r="E70" s="6">
        <f>SUM(E68:E69)</f>
        <v>660881</v>
      </c>
      <c r="F70" s="6">
        <f t="shared" si="20"/>
        <v>671988</v>
      </c>
      <c r="G70" s="6">
        <f t="shared" si="20"/>
        <v>615241</v>
      </c>
      <c r="H70" s="6">
        <f t="shared" si="20"/>
        <v>616514</v>
      </c>
      <c r="I70" s="6">
        <f t="shared" si="20"/>
        <v>700098</v>
      </c>
      <c r="J70" s="6">
        <f t="shared" si="20"/>
        <v>669199</v>
      </c>
      <c r="K70" s="6">
        <f t="shared" si="20"/>
        <v>459841</v>
      </c>
      <c r="L70" s="6">
        <f t="shared" si="20"/>
        <v>508200</v>
      </c>
      <c r="M70" s="6">
        <f t="shared" si="20"/>
        <v>611387</v>
      </c>
      <c r="N70" s="6">
        <f t="shared" si="20"/>
        <v>720440</v>
      </c>
      <c r="O70" s="6">
        <f>SUM(O68:O69)</f>
        <v>7268336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>
        <v>3969</v>
      </c>
      <c r="K71" s="6">
        <v>2939</v>
      </c>
      <c r="L71" s="6">
        <v>3172</v>
      </c>
      <c r="M71" s="6">
        <v>3701</v>
      </c>
      <c r="N71" s="6">
        <v>4456</v>
      </c>
      <c r="O71" s="6">
        <f>SUM(C71:N71)</f>
        <v>43717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6">
        <v>3395</v>
      </c>
      <c r="J74" s="6">
        <v>2637</v>
      </c>
      <c r="K74" s="6">
        <v>1583</v>
      </c>
      <c r="L74" s="6">
        <v>2005</v>
      </c>
      <c r="M74" s="6">
        <v>3610</v>
      </c>
      <c r="N74" s="6">
        <v>7221</v>
      </c>
      <c r="O74" s="6">
        <f>SUM(C74:N74)</f>
        <v>170040</v>
      </c>
    </row>
    <row r="75" spans="1:15" ht="15" x14ac:dyDescent="0.25">
      <c r="A75" s="36" t="s">
        <v>37</v>
      </c>
      <c r="B75" s="5" t="s">
        <v>19</v>
      </c>
      <c r="C75" s="6">
        <v>38395</v>
      </c>
      <c r="D75" s="39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>
        <v>2820</v>
      </c>
      <c r="K75" s="6">
        <v>2022</v>
      </c>
      <c r="L75" s="6">
        <v>1751</v>
      </c>
      <c r="M75" s="6">
        <v>3131</v>
      </c>
      <c r="N75" s="6">
        <v>5586</v>
      </c>
      <c r="O75" s="6">
        <f>SUM(C75:N75)</f>
        <v>174286</v>
      </c>
    </row>
    <row r="76" spans="1:15" x14ac:dyDescent="0.2">
      <c r="A76" s="35" t="s">
        <v>28</v>
      </c>
      <c r="B76" s="5" t="s">
        <v>16</v>
      </c>
      <c r="C76" s="6">
        <f t="shared" ref="C76:N76" si="21">SUM(C74:C75)</f>
        <v>75878</v>
      </c>
      <c r="D76" s="6">
        <f t="shared" si="21"/>
        <v>62072</v>
      </c>
      <c r="E76" s="6">
        <f t="shared" si="21"/>
        <v>6838</v>
      </c>
      <c r="F76" s="6">
        <f t="shared" si="21"/>
        <v>149502</v>
      </c>
      <c r="G76" s="6">
        <f t="shared" si="21"/>
        <v>5768</v>
      </c>
      <c r="H76" s="6">
        <f>SUM(H74:H75)</f>
        <v>5096</v>
      </c>
      <c r="I76" s="6">
        <f t="shared" si="21"/>
        <v>6806</v>
      </c>
      <c r="J76" s="6">
        <f t="shared" si="21"/>
        <v>5457</v>
      </c>
      <c r="K76" s="6">
        <f t="shared" si="21"/>
        <v>3605</v>
      </c>
      <c r="L76" s="6">
        <f t="shared" si="21"/>
        <v>3756</v>
      </c>
      <c r="M76" s="6">
        <f t="shared" si="21"/>
        <v>6741</v>
      </c>
      <c r="N76" s="6">
        <f t="shared" si="21"/>
        <v>12807</v>
      </c>
      <c r="O76" s="6">
        <f>SUM(O74:O75)</f>
        <v>344326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>
        <v>18</v>
      </c>
      <c r="K77" s="6">
        <v>13</v>
      </c>
      <c r="L77" s="6">
        <v>20</v>
      </c>
      <c r="M77" s="6">
        <v>103</v>
      </c>
      <c r="N77" s="6">
        <v>149</v>
      </c>
      <c r="O77" s="6">
        <f>SUM(C77:N77)</f>
        <v>888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>
        <v>85245</v>
      </c>
      <c r="K80" s="6">
        <v>57628</v>
      </c>
      <c r="L80" s="6">
        <v>58516</v>
      </c>
      <c r="M80" s="6">
        <v>61513</v>
      </c>
      <c r="N80" s="6">
        <v>89575</v>
      </c>
      <c r="O80" s="6">
        <f>SUM(C80:N80)</f>
        <v>808301</v>
      </c>
    </row>
    <row r="81" spans="1:15" ht="15" x14ac:dyDescent="0.25">
      <c r="A81" s="36" t="s">
        <v>38</v>
      </c>
      <c r="B81" s="5" t="s">
        <v>19</v>
      </c>
      <c r="C81" s="6">
        <v>80357</v>
      </c>
      <c r="D81" s="39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>
        <v>97753</v>
      </c>
      <c r="K81" s="6">
        <v>72587</v>
      </c>
      <c r="L81" s="6">
        <v>64388</v>
      </c>
      <c r="M81" s="6">
        <v>62550</v>
      </c>
      <c r="N81" s="6">
        <v>60080</v>
      </c>
      <c r="O81" s="6">
        <f>SUM(C81:N81)</f>
        <v>830186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22">SUM(G80:G81)</f>
        <v>151919</v>
      </c>
      <c r="H82" s="6">
        <f>SUM(H80:H81)</f>
        <v>165021</v>
      </c>
      <c r="I82" s="6">
        <f t="shared" si="22"/>
        <v>178387</v>
      </c>
      <c r="J82" s="6">
        <f t="shared" si="22"/>
        <v>182998</v>
      </c>
      <c r="K82" s="6">
        <f t="shared" si="22"/>
        <v>130215</v>
      </c>
      <c r="L82" s="6">
        <f t="shared" si="22"/>
        <v>122904</v>
      </c>
      <c r="M82" s="6">
        <f t="shared" si="22"/>
        <v>124063</v>
      </c>
      <c r="N82" s="6">
        <f t="shared" si="22"/>
        <v>149655</v>
      </c>
      <c r="O82" s="6">
        <f>SUM(O80:O81)</f>
        <v>1638487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>
        <v>1154</v>
      </c>
      <c r="K83" s="6">
        <v>877</v>
      </c>
      <c r="L83" s="6">
        <v>819</v>
      </c>
      <c r="M83" s="6">
        <v>824</v>
      </c>
      <c r="N83" s="6">
        <v>1125</v>
      </c>
      <c r="O83" s="6">
        <f>SUM(C83:N83)</f>
        <v>12087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>
        <v>3574</v>
      </c>
      <c r="K86" s="6">
        <v>2897</v>
      </c>
      <c r="L86" s="6">
        <v>3352</v>
      </c>
      <c r="M86" s="6">
        <v>2570</v>
      </c>
      <c r="N86" s="6">
        <v>3478</v>
      </c>
      <c r="O86" s="6">
        <f>SUM(C86:N86)</f>
        <v>37260</v>
      </c>
    </row>
    <row r="87" spans="1:15" ht="15" x14ac:dyDescent="0.25">
      <c r="A87" s="36" t="s">
        <v>39</v>
      </c>
      <c r="B87" s="5" t="s">
        <v>19</v>
      </c>
      <c r="C87" s="6">
        <v>2608</v>
      </c>
      <c r="D87" s="39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>
        <v>3859</v>
      </c>
      <c r="K87" s="6">
        <v>2545</v>
      </c>
      <c r="L87" s="6">
        <v>2840</v>
      </c>
      <c r="M87" s="6">
        <v>2771</v>
      </c>
      <c r="N87" s="6">
        <v>2386</v>
      </c>
      <c r="O87" s="6">
        <f>SUM(C87:N87)</f>
        <v>34820</v>
      </c>
    </row>
    <row r="88" spans="1:15" x14ac:dyDescent="0.2">
      <c r="A88" s="36" t="s">
        <v>40</v>
      </c>
      <c r="B88" s="5" t="s">
        <v>16</v>
      </c>
      <c r="C88" s="6">
        <f t="shared" ref="C88:N88" si="23">SUM(C86:C87)</f>
        <v>4728</v>
      </c>
      <c r="D88" s="6">
        <f t="shared" si="23"/>
        <v>5492</v>
      </c>
      <c r="E88" s="6">
        <f t="shared" si="23"/>
        <v>6015</v>
      </c>
      <c r="F88" s="6">
        <f t="shared" si="23"/>
        <v>5819</v>
      </c>
      <c r="G88" s="6">
        <f t="shared" si="23"/>
        <v>6858</v>
      </c>
      <c r="H88" s="6">
        <f>SUM(H86:H87)</f>
        <v>6056</v>
      </c>
      <c r="I88" s="6">
        <f t="shared" si="23"/>
        <v>6840</v>
      </c>
      <c r="J88" s="6">
        <f t="shared" si="23"/>
        <v>7433</v>
      </c>
      <c r="K88" s="6">
        <f t="shared" si="23"/>
        <v>5442</v>
      </c>
      <c r="L88" s="6">
        <f t="shared" si="23"/>
        <v>6192</v>
      </c>
      <c r="M88" s="6">
        <f t="shared" si="23"/>
        <v>5341</v>
      </c>
      <c r="N88" s="6">
        <f t="shared" si="23"/>
        <v>5864</v>
      </c>
      <c r="O88" s="6">
        <f>SUM(O86:O87)</f>
        <v>72080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>
        <v>302</v>
      </c>
      <c r="K89" s="6">
        <v>264</v>
      </c>
      <c r="L89" s="6">
        <v>275</v>
      </c>
      <c r="M89" s="6">
        <v>263</v>
      </c>
      <c r="N89" s="6">
        <v>271</v>
      </c>
      <c r="O89" s="6">
        <f>SUM(C89:N89)</f>
        <v>3136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6">
        <v>3670</v>
      </c>
      <c r="J92" s="6">
        <v>2418</v>
      </c>
      <c r="K92" s="6">
        <v>1420</v>
      </c>
      <c r="L92" s="6">
        <v>1435</v>
      </c>
      <c r="M92" s="6">
        <v>3214</v>
      </c>
      <c r="N92" s="6">
        <v>5243</v>
      </c>
      <c r="O92" s="6">
        <f>SUM(C92:N92)</f>
        <v>29453</v>
      </c>
    </row>
    <row r="93" spans="1:15" ht="15" x14ac:dyDescent="0.25">
      <c r="A93" s="36" t="s">
        <v>41</v>
      </c>
      <c r="B93" s="5" t="s">
        <v>19</v>
      </c>
      <c r="C93" s="6">
        <v>2170</v>
      </c>
      <c r="D93" s="39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>
        <v>2762</v>
      </c>
      <c r="K93" s="6">
        <v>1678</v>
      </c>
      <c r="L93" s="6">
        <v>1252</v>
      </c>
      <c r="M93" s="6">
        <v>2371</v>
      </c>
      <c r="N93" s="6">
        <v>3991</v>
      </c>
      <c r="O93" s="6">
        <f>SUM(C93:N93)</f>
        <v>28375</v>
      </c>
    </row>
    <row r="94" spans="1:15" x14ac:dyDescent="0.2">
      <c r="A94" s="36" t="s">
        <v>31</v>
      </c>
      <c r="B94" s="5" t="s">
        <v>16</v>
      </c>
      <c r="C94" s="6">
        <f t="shared" ref="C94:N94" si="24">SUM(C92:C93)</f>
        <v>3882</v>
      </c>
      <c r="D94" s="6">
        <f t="shared" si="24"/>
        <v>5371</v>
      </c>
      <c r="E94" s="6">
        <f t="shared" si="24"/>
        <v>6144</v>
      </c>
      <c r="F94" s="6">
        <f>SUM(F92:F93)</f>
        <v>4213</v>
      </c>
      <c r="G94" s="6">
        <f t="shared" si="24"/>
        <v>2338</v>
      </c>
      <c r="H94" s="6">
        <f>SUM(H92:H93)</f>
        <v>3338</v>
      </c>
      <c r="I94" s="6">
        <f t="shared" si="24"/>
        <v>6758</v>
      </c>
      <c r="J94" s="6">
        <f t="shared" si="24"/>
        <v>5180</v>
      </c>
      <c r="K94" s="6">
        <f t="shared" si="24"/>
        <v>3098</v>
      </c>
      <c r="L94" s="6">
        <f t="shared" si="24"/>
        <v>2687</v>
      </c>
      <c r="M94" s="6">
        <f t="shared" si="24"/>
        <v>5585</v>
      </c>
      <c r="N94" s="6">
        <f t="shared" si="24"/>
        <v>9234</v>
      </c>
      <c r="O94" s="6">
        <f>SUM(O92:O93)</f>
        <v>57828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>
        <v>35</v>
      </c>
      <c r="K95" s="6">
        <v>26</v>
      </c>
      <c r="L95" s="6">
        <v>24</v>
      </c>
      <c r="M95" s="6">
        <v>50</v>
      </c>
      <c r="N95" s="6">
        <v>69</v>
      </c>
      <c r="O95" s="6">
        <f>SUM(C95:N95)</f>
        <v>475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3" t="s">
        <v>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>
        <v>5452</v>
      </c>
      <c r="K106" s="6">
        <v>3150</v>
      </c>
      <c r="L106" s="6">
        <v>1761</v>
      </c>
      <c r="M106" s="6">
        <v>453</v>
      </c>
      <c r="N106" s="6">
        <v>1337</v>
      </c>
      <c r="O106" s="6">
        <f>SUM(C106:N106)</f>
        <v>32758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 s="39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>
        <v>6899</v>
      </c>
      <c r="K107" s="6">
        <v>2914</v>
      </c>
      <c r="L107" s="6">
        <v>1445</v>
      </c>
      <c r="M107" s="6">
        <v>1788</v>
      </c>
      <c r="N107" s="6">
        <v>1276</v>
      </c>
      <c r="O107" s="6">
        <f>SUM(C107:N107)</f>
        <v>37111</v>
      </c>
    </row>
    <row r="108" spans="1:16" x14ac:dyDescent="0.2">
      <c r="A108" s="35" t="s">
        <v>25</v>
      </c>
      <c r="B108" s="5" t="s">
        <v>16</v>
      </c>
      <c r="C108" s="6">
        <f t="shared" ref="C108:N108" si="25">SUM(C106:C107)</f>
        <v>8439</v>
      </c>
      <c r="D108" s="6">
        <f t="shared" si="25"/>
        <v>5239</v>
      </c>
      <c r="E108" s="6">
        <f t="shared" si="25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25"/>
        <v>9173</v>
      </c>
      <c r="J108" s="6">
        <f t="shared" si="25"/>
        <v>12351</v>
      </c>
      <c r="K108" s="6">
        <f t="shared" si="25"/>
        <v>6064</v>
      </c>
      <c r="L108" s="6">
        <f t="shared" si="25"/>
        <v>3206</v>
      </c>
      <c r="M108" s="6">
        <f t="shared" si="25"/>
        <v>2241</v>
      </c>
      <c r="N108" s="6">
        <f t="shared" si="25"/>
        <v>2613</v>
      </c>
      <c r="O108" s="6">
        <f>SUM(O106:O107)</f>
        <v>69869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>
        <v>636</v>
      </c>
      <c r="K109" s="6">
        <v>443</v>
      </c>
      <c r="L109" s="6">
        <v>367</v>
      </c>
      <c r="M109" s="6">
        <v>398</v>
      </c>
      <c r="N109" s="6">
        <v>266</v>
      </c>
      <c r="O109" s="6">
        <f>SUM(C109:N109)</f>
        <v>5478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J112" s="6">
        <v>1608</v>
      </c>
      <c r="K112" s="6">
        <v>576</v>
      </c>
      <c r="L112" s="6">
        <v>955</v>
      </c>
      <c r="M112" s="6">
        <v>3426</v>
      </c>
      <c r="N112" s="6">
        <v>4149</v>
      </c>
      <c r="O112" s="6">
        <f>SUM(C112:N112)</f>
        <v>25158</v>
      </c>
    </row>
    <row r="113" spans="1:15" ht="15" x14ac:dyDescent="0.25">
      <c r="A113" s="36" t="s">
        <v>35</v>
      </c>
      <c r="B113" s="5" t="s">
        <v>19</v>
      </c>
      <c r="C113" s="6">
        <v>3420</v>
      </c>
      <c r="D113" s="39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>
        <v>1822</v>
      </c>
      <c r="K113" s="6">
        <v>897</v>
      </c>
      <c r="L113" s="6">
        <v>781</v>
      </c>
      <c r="M113" s="6">
        <v>3004</v>
      </c>
      <c r="N113" s="6">
        <v>4088</v>
      </c>
      <c r="O113" s="6">
        <f>SUM(C113:N113)</f>
        <v>30355</v>
      </c>
    </row>
    <row r="114" spans="1:15" x14ac:dyDescent="0.2">
      <c r="A114" s="35" t="s">
        <v>26</v>
      </c>
      <c r="B114" s="5" t="s">
        <v>16</v>
      </c>
      <c r="C114" s="6">
        <f t="shared" ref="C114:N114" si="26">SUM(C112:C113)</f>
        <v>6120</v>
      </c>
      <c r="D114" s="6">
        <f t="shared" si="26"/>
        <v>9412</v>
      </c>
      <c r="E114" s="6">
        <f t="shared" si="26"/>
        <v>11622</v>
      </c>
      <c r="F114" s="6">
        <f t="shared" si="26"/>
        <v>3445</v>
      </c>
      <c r="G114" s="6">
        <f t="shared" si="26"/>
        <v>264</v>
      </c>
      <c r="H114" s="6">
        <f>SUM(H112:H113)</f>
        <v>1108</v>
      </c>
      <c r="I114" s="6">
        <f t="shared" si="26"/>
        <v>2236</v>
      </c>
      <c r="J114" s="6">
        <f t="shared" si="26"/>
        <v>3430</v>
      </c>
      <c r="K114" s="6">
        <f t="shared" si="26"/>
        <v>1473</v>
      </c>
      <c r="L114" s="6">
        <f t="shared" si="26"/>
        <v>1736</v>
      </c>
      <c r="M114" s="6">
        <f t="shared" si="26"/>
        <v>6430</v>
      </c>
      <c r="N114" s="6">
        <f t="shared" si="26"/>
        <v>8237</v>
      </c>
      <c r="O114" s="6">
        <f>SUM(O112:O113)</f>
        <v>55513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>
        <v>52</v>
      </c>
      <c r="K115" s="6">
        <v>25</v>
      </c>
      <c r="L115" s="6">
        <v>33</v>
      </c>
      <c r="M115" s="6">
        <v>63</v>
      </c>
      <c r="N115" s="6">
        <v>189</v>
      </c>
      <c r="O115" s="6">
        <f>SUM(C115:N115)</f>
        <v>770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J118" s="6">
        <v>37455</v>
      </c>
      <c r="K118" s="6">
        <v>24519</v>
      </c>
      <c r="L118" s="6">
        <v>26594</v>
      </c>
      <c r="M118" s="6">
        <v>23994</v>
      </c>
      <c r="N118" s="6">
        <v>24305</v>
      </c>
      <c r="O118" s="6">
        <f>SUM(C118:N118)</f>
        <v>455492</v>
      </c>
    </row>
    <row r="119" spans="1:15" ht="15" x14ac:dyDescent="0.25">
      <c r="A119" s="36" t="s">
        <v>36</v>
      </c>
      <c r="B119" s="5" t="s">
        <v>19</v>
      </c>
      <c r="C119" s="6">
        <v>54845</v>
      </c>
      <c r="D119" s="39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>
        <v>43750</v>
      </c>
      <c r="K119" s="6">
        <v>26115</v>
      </c>
      <c r="L119" s="6">
        <v>26857</v>
      </c>
      <c r="M119" s="6">
        <v>22993</v>
      </c>
      <c r="N119" s="6">
        <v>22989</v>
      </c>
      <c r="O119" s="6">
        <f>SUM(C119:N119)</f>
        <v>466985</v>
      </c>
    </row>
    <row r="120" spans="1:15" x14ac:dyDescent="0.2">
      <c r="A120" s="35" t="s">
        <v>27</v>
      </c>
      <c r="B120" s="5" t="s">
        <v>16</v>
      </c>
      <c r="C120" s="6">
        <f t="shared" ref="C120:N120" si="27">SUM(C118:C119)</f>
        <v>106953</v>
      </c>
      <c r="D120" s="6">
        <f t="shared" si="27"/>
        <v>98241</v>
      </c>
      <c r="E120" s="6">
        <f t="shared" si="27"/>
        <v>96779</v>
      </c>
      <c r="F120" s="6">
        <f t="shared" si="27"/>
        <v>74093</v>
      </c>
      <c r="G120" s="6">
        <f t="shared" si="27"/>
        <v>58914</v>
      </c>
      <c r="H120" s="6">
        <f>SUM(H118:H119)</f>
        <v>88911</v>
      </c>
      <c r="I120" s="6">
        <f t="shared" si="27"/>
        <v>119015</v>
      </c>
      <c r="J120" s="6">
        <f t="shared" si="27"/>
        <v>81205</v>
      </c>
      <c r="K120" s="6">
        <f t="shared" si="27"/>
        <v>50634</v>
      </c>
      <c r="L120" s="6">
        <f t="shared" si="27"/>
        <v>53451</v>
      </c>
      <c r="M120" s="6">
        <f t="shared" si="27"/>
        <v>46987</v>
      </c>
      <c r="N120" s="6">
        <f t="shared" si="27"/>
        <v>47294</v>
      </c>
      <c r="O120" s="6">
        <f>SUM(O118:O119)</f>
        <v>922477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>
        <v>521</v>
      </c>
      <c r="K121" s="6">
        <v>306</v>
      </c>
      <c r="L121" s="6">
        <v>331</v>
      </c>
      <c r="M121" s="6">
        <v>357</v>
      </c>
      <c r="N121" s="6">
        <v>363</v>
      </c>
      <c r="O121" s="6">
        <f>SUM(C121:N121)</f>
        <v>6389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J124" s="6">
        <v>47</v>
      </c>
      <c r="K124" s="6">
        <v>65</v>
      </c>
      <c r="L124" s="6">
        <v>77</v>
      </c>
      <c r="M124" s="6">
        <v>155</v>
      </c>
      <c r="N124" s="6">
        <v>943</v>
      </c>
      <c r="O124" s="6">
        <f>SUM(C124:N124)</f>
        <v>7938</v>
      </c>
    </row>
    <row r="125" spans="1:15" ht="15" x14ac:dyDescent="0.25">
      <c r="A125" s="36" t="s">
        <v>37</v>
      </c>
      <c r="B125" s="5" t="s">
        <v>19</v>
      </c>
      <c r="C125" s="6">
        <v>1491</v>
      </c>
      <c r="D125" s="39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>
        <v>198</v>
      </c>
      <c r="K125" s="6">
        <v>64</v>
      </c>
      <c r="L125" s="6">
        <v>100</v>
      </c>
      <c r="M125" s="6">
        <v>169</v>
      </c>
      <c r="N125" s="6">
        <v>126</v>
      </c>
      <c r="O125" s="6">
        <f>SUM(C125:N125)</f>
        <v>7458</v>
      </c>
    </row>
    <row r="126" spans="1:15" x14ac:dyDescent="0.2">
      <c r="A126" s="35" t="s">
        <v>28</v>
      </c>
      <c r="B126" s="5" t="s">
        <v>16</v>
      </c>
      <c r="C126" s="6">
        <f t="shared" ref="C126:N126" si="28">SUM(C124:C125)</f>
        <v>2702</v>
      </c>
      <c r="D126" s="6">
        <f t="shared" si="28"/>
        <v>2155</v>
      </c>
      <c r="E126" s="6">
        <f t="shared" si="28"/>
        <v>3035</v>
      </c>
      <c r="F126" s="6">
        <f t="shared" si="28"/>
        <v>2786</v>
      </c>
      <c r="G126" s="6">
        <f t="shared" si="28"/>
        <v>388</v>
      </c>
      <c r="H126" s="6">
        <f>SUM(H124:H125)</f>
        <v>336</v>
      </c>
      <c r="I126" s="6">
        <f t="shared" si="28"/>
        <v>2050</v>
      </c>
      <c r="J126" s="6">
        <f t="shared" si="28"/>
        <v>245</v>
      </c>
      <c r="K126" s="6">
        <f t="shared" si="28"/>
        <v>129</v>
      </c>
      <c r="L126" s="6">
        <f t="shared" si="28"/>
        <v>177</v>
      </c>
      <c r="M126" s="6">
        <f t="shared" si="28"/>
        <v>324</v>
      </c>
      <c r="N126" s="6">
        <f t="shared" si="28"/>
        <v>1069</v>
      </c>
      <c r="O126" s="6">
        <f>SUM(O124:O125)</f>
        <v>15396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>
        <v>25</v>
      </c>
      <c r="K127" s="6">
        <v>60</v>
      </c>
      <c r="L127" s="6">
        <v>50</v>
      </c>
      <c r="M127" s="6">
        <v>94</v>
      </c>
      <c r="N127" s="6">
        <v>169</v>
      </c>
      <c r="O127" s="6">
        <f>SUM(C127:N127)</f>
        <v>1329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J130" s="6">
        <v>590</v>
      </c>
      <c r="K130" s="6">
        <v>398</v>
      </c>
      <c r="L130" s="6">
        <v>541</v>
      </c>
      <c r="M130" s="6">
        <v>745</v>
      </c>
      <c r="N130" s="6">
        <v>1177</v>
      </c>
      <c r="O130" s="6">
        <f>SUM(C130:N130)</f>
        <v>8039</v>
      </c>
    </row>
    <row r="131" spans="1:15" ht="15" x14ac:dyDescent="0.25">
      <c r="A131" s="36" t="s">
        <v>38</v>
      </c>
      <c r="B131" s="5" t="s">
        <v>19</v>
      </c>
      <c r="C131" s="6">
        <v>1746</v>
      </c>
      <c r="D131" s="39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>
        <v>663</v>
      </c>
      <c r="K131" s="6">
        <v>440</v>
      </c>
      <c r="L131" s="6">
        <v>618</v>
      </c>
      <c r="M131" s="6">
        <v>760</v>
      </c>
      <c r="N131" s="6">
        <v>617</v>
      </c>
      <c r="O131" s="6">
        <f>SUM(C131:N131)</f>
        <v>9099</v>
      </c>
    </row>
    <row r="132" spans="1:15" x14ac:dyDescent="0.2">
      <c r="A132" s="35" t="s">
        <v>29</v>
      </c>
      <c r="B132" s="5" t="s">
        <v>16</v>
      </c>
      <c r="C132" s="6">
        <f t="shared" ref="C132:M132" si="29">SUM(C130:C131)</f>
        <v>2263</v>
      </c>
      <c r="D132" s="6">
        <f t="shared" si="29"/>
        <v>804</v>
      </c>
      <c r="E132" s="6">
        <f t="shared" si="29"/>
        <v>1355</v>
      </c>
      <c r="F132" s="6">
        <f t="shared" si="29"/>
        <v>2145</v>
      </c>
      <c r="G132" s="6">
        <f t="shared" si="29"/>
        <v>1594</v>
      </c>
      <c r="H132" s="6">
        <f>SUM(H130:H131)</f>
        <v>1322</v>
      </c>
      <c r="I132" s="6">
        <f t="shared" si="29"/>
        <v>1106</v>
      </c>
      <c r="J132" s="6">
        <f t="shared" si="29"/>
        <v>1253</v>
      </c>
      <c r="K132" s="6">
        <f t="shared" si="29"/>
        <v>838</v>
      </c>
      <c r="L132" s="6">
        <f t="shared" si="29"/>
        <v>1159</v>
      </c>
      <c r="M132" s="6">
        <f t="shared" si="29"/>
        <v>1505</v>
      </c>
      <c r="N132" s="6">
        <f>SUM(N130:N131)</f>
        <v>1794</v>
      </c>
      <c r="O132" s="6">
        <f>SUM(O130:O131)</f>
        <v>17138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>
        <v>54</v>
      </c>
      <c r="K133" s="6">
        <v>33</v>
      </c>
      <c r="L133" s="6">
        <v>42</v>
      </c>
      <c r="M133" s="6">
        <v>62</v>
      </c>
      <c r="N133" s="6">
        <v>72</v>
      </c>
      <c r="O133" s="6">
        <f>SUM(C133:N133)</f>
        <v>714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J136" s="6">
        <v>294</v>
      </c>
      <c r="K136" s="6">
        <v>224</v>
      </c>
      <c r="L136" s="6">
        <v>288</v>
      </c>
      <c r="M136" s="6">
        <v>226</v>
      </c>
      <c r="N136" s="6">
        <v>256</v>
      </c>
      <c r="O136" s="6">
        <f>SUM(C136:N136)</f>
        <v>3607</v>
      </c>
    </row>
    <row r="137" spans="1:15" ht="15" x14ac:dyDescent="0.25">
      <c r="A137" s="36" t="s">
        <v>39</v>
      </c>
      <c r="B137" s="5" t="s">
        <v>19</v>
      </c>
      <c r="C137" s="6">
        <v>902</v>
      </c>
      <c r="D137" s="39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>
        <v>274</v>
      </c>
      <c r="K137" s="6">
        <v>228</v>
      </c>
      <c r="L137" s="6">
        <v>274</v>
      </c>
      <c r="M137" s="6">
        <v>219</v>
      </c>
      <c r="N137" s="6">
        <v>326</v>
      </c>
      <c r="O137" s="6">
        <f>SUM(C137:N137)</f>
        <v>4065</v>
      </c>
    </row>
    <row r="138" spans="1:15" x14ac:dyDescent="0.2">
      <c r="A138" s="36" t="s">
        <v>40</v>
      </c>
      <c r="B138" s="5" t="s">
        <v>16</v>
      </c>
      <c r="C138" s="6">
        <f t="shared" ref="C138:N138" si="30">SUM(C136:C137)</f>
        <v>1493</v>
      </c>
      <c r="D138" s="6">
        <f t="shared" si="30"/>
        <v>781</v>
      </c>
      <c r="E138" s="6">
        <f t="shared" si="30"/>
        <v>518</v>
      </c>
      <c r="F138" s="6">
        <f t="shared" si="30"/>
        <v>481</v>
      </c>
      <c r="G138" s="6">
        <f t="shared" si="30"/>
        <v>746</v>
      </c>
      <c r="H138" s="6">
        <f>SUM(H136:H137)</f>
        <v>407</v>
      </c>
      <c r="I138" s="6">
        <f t="shared" si="30"/>
        <v>637</v>
      </c>
      <c r="J138" s="6">
        <f t="shared" si="30"/>
        <v>568</v>
      </c>
      <c r="K138" s="6">
        <f t="shared" si="30"/>
        <v>452</v>
      </c>
      <c r="L138" s="6">
        <f t="shared" si="30"/>
        <v>562</v>
      </c>
      <c r="M138" s="6">
        <f t="shared" si="30"/>
        <v>445</v>
      </c>
      <c r="N138" s="6">
        <f t="shared" si="30"/>
        <v>582</v>
      </c>
      <c r="O138" s="6">
        <f>SUM(O136:O137)</f>
        <v>7672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>
        <v>246</v>
      </c>
      <c r="K139" s="6">
        <v>191</v>
      </c>
      <c r="L139" s="6">
        <v>234</v>
      </c>
      <c r="M139" s="6">
        <v>214</v>
      </c>
      <c r="N139" s="6">
        <v>326</v>
      </c>
      <c r="O139" s="6">
        <f>SUM(C139:N139)</f>
        <v>3078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J142" s="6">
        <v>28</v>
      </c>
      <c r="K142" s="6">
        <v>11</v>
      </c>
      <c r="L142" s="6">
        <v>2</v>
      </c>
      <c r="M142" s="6">
        <v>0</v>
      </c>
      <c r="N142" s="6">
        <v>38</v>
      </c>
      <c r="O142" s="6">
        <f>SUM(C142:N142)</f>
        <v>1052</v>
      </c>
    </row>
    <row r="143" spans="1:15" ht="15" x14ac:dyDescent="0.25">
      <c r="A143" s="36" t="s">
        <v>41</v>
      </c>
      <c r="B143" s="5" t="s">
        <v>19</v>
      </c>
      <c r="C143" s="6">
        <v>898</v>
      </c>
      <c r="D143" s="39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>
        <v>29</v>
      </c>
      <c r="K143" s="6">
        <v>17</v>
      </c>
      <c r="L143" s="6">
        <v>7</v>
      </c>
      <c r="M143" s="6">
        <v>0</v>
      </c>
      <c r="N143" s="6">
        <v>11</v>
      </c>
      <c r="O143" s="6">
        <f>SUM(C143:N143)</f>
        <v>1139</v>
      </c>
    </row>
    <row r="144" spans="1:15" x14ac:dyDescent="0.2">
      <c r="A144" s="36" t="s">
        <v>31</v>
      </c>
      <c r="B144" s="5" t="s">
        <v>16</v>
      </c>
      <c r="C144" s="6">
        <f t="shared" ref="C144:L144" si="31">SUM(C142:C143)</f>
        <v>1758</v>
      </c>
      <c r="D144" s="6">
        <f t="shared" si="31"/>
        <v>71</v>
      </c>
      <c r="E144" s="6">
        <f t="shared" si="31"/>
        <v>43</v>
      </c>
      <c r="F144" s="6">
        <f t="shared" si="31"/>
        <v>72</v>
      </c>
      <c r="G144" s="6">
        <f>SUM(G142:G143)</f>
        <v>14</v>
      </c>
      <c r="H144" s="6">
        <f>SUM(H142:H143)</f>
        <v>75</v>
      </c>
      <c r="I144" s="6">
        <f t="shared" si="31"/>
        <v>15</v>
      </c>
      <c r="J144" s="6">
        <f t="shared" si="31"/>
        <v>57</v>
      </c>
      <c r="K144" s="6">
        <f t="shared" si="31"/>
        <v>28</v>
      </c>
      <c r="L144" s="6">
        <f t="shared" si="31"/>
        <v>9</v>
      </c>
      <c r="M144" s="6">
        <f>SUM(M142:M143)</f>
        <v>0</v>
      </c>
      <c r="N144" s="6">
        <f>SUM(N142:N143)</f>
        <v>49</v>
      </c>
      <c r="O144" s="6">
        <f>SUM(O142:O143)</f>
        <v>2191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>
        <v>10</v>
      </c>
      <c r="K145" s="6">
        <v>12</v>
      </c>
      <c r="L145" s="6">
        <v>6</v>
      </c>
      <c r="M145" s="6">
        <v>0</v>
      </c>
      <c r="N145" s="6">
        <v>12</v>
      </c>
      <c r="O145" s="6">
        <f>SUM(C145:N145)</f>
        <v>129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2">+C58+C108</f>
        <v>363192</v>
      </c>
      <c r="D157" s="11">
        <f t="shared" si="32"/>
        <v>305125</v>
      </c>
      <c r="E157" s="11">
        <f t="shared" si="32"/>
        <v>345199</v>
      </c>
      <c r="F157" s="11">
        <f t="shared" si="32"/>
        <v>368073</v>
      </c>
      <c r="G157" s="11">
        <f t="shared" si="32"/>
        <v>360308</v>
      </c>
      <c r="H157" s="11">
        <f t="shared" si="32"/>
        <v>384447</v>
      </c>
      <c r="I157" s="11">
        <f t="shared" si="32"/>
        <v>435152</v>
      </c>
      <c r="J157" s="11">
        <f t="shared" si="32"/>
        <v>447019</v>
      </c>
      <c r="K157" s="11">
        <f t="shared" si="32"/>
        <v>352200</v>
      </c>
      <c r="L157" s="11">
        <f t="shared" si="32"/>
        <v>359049</v>
      </c>
      <c r="M157" s="11">
        <f t="shared" si="32"/>
        <v>373950</v>
      </c>
      <c r="N157" s="11">
        <f t="shared" si="32"/>
        <v>435955</v>
      </c>
      <c r="O157" s="8"/>
    </row>
    <row r="158" spans="1:15" x14ac:dyDescent="0.2">
      <c r="B158" s="9" t="s">
        <v>26</v>
      </c>
      <c r="C158" s="11">
        <f t="shared" ref="C158:N158" si="33">+C64+C114</f>
        <v>56431</v>
      </c>
      <c r="D158" s="11">
        <f t="shared" si="33"/>
        <v>55121</v>
      </c>
      <c r="E158" s="11">
        <f t="shared" si="33"/>
        <v>73658</v>
      </c>
      <c r="F158" s="11">
        <f t="shared" si="33"/>
        <v>63048</v>
      </c>
      <c r="G158" s="11">
        <f t="shared" si="33"/>
        <v>25855</v>
      </c>
      <c r="H158" s="11">
        <f t="shared" si="33"/>
        <v>47793</v>
      </c>
      <c r="I158" s="11">
        <f t="shared" si="33"/>
        <v>60780</v>
      </c>
      <c r="J158" s="11">
        <f t="shared" si="33"/>
        <v>54699</v>
      </c>
      <c r="K158" s="11">
        <f t="shared" si="33"/>
        <v>36225</v>
      </c>
      <c r="L158" s="11">
        <f t="shared" si="33"/>
        <v>37726</v>
      </c>
      <c r="M158" s="11">
        <f t="shared" si="33"/>
        <v>53123</v>
      </c>
      <c r="N158" s="11">
        <f t="shared" si="33"/>
        <v>68723</v>
      </c>
      <c r="O158" s="8"/>
    </row>
    <row r="159" spans="1:15" x14ac:dyDescent="0.2">
      <c r="B159" s="9" t="s">
        <v>27</v>
      </c>
      <c r="C159" s="11">
        <f t="shared" ref="C159:N159" si="34">+C70+C120</f>
        <v>629703</v>
      </c>
      <c r="D159" s="11">
        <f t="shared" si="34"/>
        <v>610038</v>
      </c>
      <c r="E159" s="11">
        <f t="shared" si="34"/>
        <v>757660</v>
      </c>
      <c r="F159" s="11">
        <f t="shared" si="34"/>
        <v>746081</v>
      </c>
      <c r="G159" s="11">
        <f t="shared" si="34"/>
        <v>674155</v>
      </c>
      <c r="H159" s="11">
        <f t="shared" si="34"/>
        <v>705425</v>
      </c>
      <c r="I159" s="11">
        <f t="shared" si="34"/>
        <v>819113</v>
      </c>
      <c r="J159" s="11">
        <f t="shared" si="34"/>
        <v>750404</v>
      </c>
      <c r="K159" s="11">
        <f t="shared" si="34"/>
        <v>510475</v>
      </c>
      <c r="L159" s="11">
        <f t="shared" si="34"/>
        <v>561651</v>
      </c>
      <c r="M159" s="11">
        <f t="shared" si="34"/>
        <v>658374</v>
      </c>
      <c r="N159" s="11">
        <f t="shared" si="34"/>
        <v>767734</v>
      </c>
      <c r="O159" s="8"/>
    </row>
    <row r="160" spans="1:15" x14ac:dyDescent="0.2">
      <c r="B160" s="9" t="s">
        <v>28</v>
      </c>
      <c r="C160" s="11">
        <f t="shared" ref="C160:N160" si="35">+C76+C126</f>
        <v>78580</v>
      </c>
      <c r="D160" s="11">
        <f t="shared" si="35"/>
        <v>64227</v>
      </c>
      <c r="E160" s="11">
        <f t="shared" si="35"/>
        <v>9873</v>
      </c>
      <c r="F160" s="11">
        <f t="shared" si="35"/>
        <v>152288</v>
      </c>
      <c r="G160" s="11">
        <f t="shared" si="35"/>
        <v>6156</v>
      </c>
      <c r="H160" s="11">
        <f t="shared" si="35"/>
        <v>5432</v>
      </c>
      <c r="I160" s="11">
        <f t="shared" si="35"/>
        <v>8856</v>
      </c>
      <c r="J160" s="11">
        <f t="shared" si="35"/>
        <v>5702</v>
      </c>
      <c r="K160" s="11">
        <f t="shared" si="35"/>
        <v>3734</v>
      </c>
      <c r="L160" s="11">
        <f t="shared" si="35"/>
        <v>3933</v>
      </c>
      <c r="M160" s="11">
        <f t="shared" si="35"/>
        <v>7065</v>
      </c>
      <c r="N160" s="11">
        <f t="shared" si="35"/>
        <v>13876</v>
      </c>
      <c r="O160" s="8"/>
    </row>
    <row r="161" spans="2:15" x14ac:dyDescent="0.2">
      <c r="B161" s="9" t="s">
        <v>29</v>
      </c>
      <c r="C161" s="11">
        <f t="shared" ref="C161:N161" si="36">+C82+C132</f>
        <v>149205</v>
      </c>
      <c r="D161" s="11">
        <f t="shared" si="36"/>
        <v>131431</v>
      </c>
      <c r="E161" s="11">
        <f t="shared" si="36"/>
        <v>148338</v>
      </c>
      <c r="F161" s="11">
        <f t="shared" si="36"/>
        <v>10918</v>
      </c>
      <c r="G161" s="11">
        <f t="shared" si="36"/>
        <v>153513</v>
      </c>
      <c r="H161" s="11">
        <f t="shared" si="36"/>
        <v>166343</v>
      </c>
      <c r="I161" s="11">
        <f t="shared" si="36"/>
        <v>179493</v>
      </c>
      <c r="J161" s="11">
        <f t="shared" si="36"/>
        <v>184251</v>
      </c>
      <c r="K161" s="11">
        <f t="shared" si="36"/>
        <v>131053</v>
      </c>
      <c r="L161" s="11">
        <f t="shared" si="36"/>
        <v>124063</v>
      </c>
      <c r="M161" s="11">
        <f t="shared" si="36"/>
        <v>125568</v>
      </c>
      <c r="N161" s="11">
        <f t="shared" si="36"/>
        <v>151449</v>
      </c>
      <c r="O161" s="8"/>
    </row>
    <row r="162" spans="2:15" x14ac:dyDescent="0.2">
      <c r="B162" s="9" t="s">
        <v>30</v>
      </c>
      <c r="C162" s="11">
        <f t="shared" ref="C162:N162" si="37">+C88+C138</f>
        <v>6221</v>
      </c>
      <c r="D162" s="11">
        <f t="shared" si="37"/>
        <v>6273</v>
      </c>
      <c r="E162" s="11">
        <f t="shared" si="37"/>
        <v>6533</v>
      </c>
      <c r="F162" s="11">
        <f t="shared" si="37"/>
        <v>6300</v>
      </c>
      <c r="G162" s="11">
        <f t="shared" si="37"/>
        <v>7604</v>
      </c>
      <c r="H162" s="11">
        <f t="shared" si="37"/>
        <v>6463</v>
      </c>
      <c r="I162" s="11">
        <f t="shared" si="37"/>
        <v>7477</v>
      </c>
      <c r="J162" s="11">
        <f t="shared" si="37"/>
        <v>8001</v>
      </c>
      <c r="K162" s="11">
        <f t="shared" si="37"/>
        <v>5894</v>
      </c>
      <c r="L162" s="11">
        <f t="shared" si="37"/>
        <v>6754</v>
      </c>
      <c r="M162" s="11">
        <f t="shared" si="37"/>
        <v>5786</v>
      </c>
      <c r="N162" s="11">
        <f t="shared" si="37"/>
        <v>6446</v>
      </c>
      <c r="O162" s="8"/>
    </row>
    <row r="163" spans="2:15" x14ac:dyDescent="0.2">
      <c r="B163" s="9" t="s">
        <v>31</v>
      </c>
      <c r="C163" s="11">
        <f t="shared" ref="C163:N163" si="38">+C94+C144</f>
        <v>5640</v>
      </c>
      <c r="D163" s="11">
        <f t="shared" si="38"/>
        <v>5442</v>
      </c>
      <c r="E163" s="11">
        <f t="shared" si="38"/>
        <v>6187</v>
      </c>
      <c r="F163" s="11">
        <f t="shared" si="38"/>
        <v>4285</v>
      </c>
      <c r="G163" s="11">
        <f t="shared" si="38"/>
        <v>2352</v>
      </c>
      <c r="H163" s="11">
        <f t="shared" si="38"/>
        <v>3413</v>
      </c>
      <c r="I163" s="11">
        <f t="shared" si="38"/>
        <v>6773</v>
      </c>
      <c r="J163" s="11">
        <f t="shared" si="38"/>
        <v>5237</v>
      </c>
      <c r="K163" s="11">
        <f t="shared" si="38"/>
        <v>3126</v>
      </c>
      <c r="L163" s="11">
        <f t="shared" si="38"/>
        <v>2696</v>
      </c>
      <c r="M163" s="11">
        <f t="shared" si="38"/>
        <v>5585</v>
      </c>
      <c r="N163" s="11">
        <f t="shared" si="38"/>
        <v>9283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3850214</v>
      </c>
      <c r="E182" s="31">
        <f>+O108+O58</f>
        <v>4529669</v>
      </c>
      <c r="H182" s="8"/>
    </row>
    <row r="183" spans="3:15" x14ac:dyDescent="0.2">
      <c r="C183" s="9" t="s">
        <v>26</v>
      </c>
      <c r="D183" s="31">
        <v>380892</v>
      </c>
      <c r="E183" s="31">
        <f>+O114+O64</f>
        <v>633182</v>
      </c>
      <c r="H183" s="8"/>
      <c r="I183" s="27"/>
    </row>
    <row r="184" spans="3:15" x14ac:dyDescent="0.2">
      <c r="C184" s="9" t="s">
        <v>27</v>
      </c>
      <c r="D184" s="31">
        <v>4251558</v>
      </c>
      <c r="E184" s="31">
        <f>+O120+O70</f>
        <v>8190813</v>
      </c>
      <c r="H184" s="8"/>
      <c r="I184" s="27"/>
    </row>
    <row r="185" spans="3:15" x14ac:dyDescent="0.2">
      <c r="C185" s="9" t="s">
        <v>28</v>
      </c>
      <c r="D185" s="31">
        <v>321859</v>
      </c>
      <c r="E185" s="31">
        <f>+O126+O76</f>
        <v>359722</v>
      </c>
      <c r="H185" s="8"/>
      <c r="I185" s="27"/>
    </row>
    <row r="186" spans="3:15" x14ac:dyDescent="0.2">
      <c r="C186" s="9" t="s">
        <v>29</v>
      </c>
      <c r="D186" s="31">
        <v>1884536</v>
      </c>
      <c r="E186" s="31">
        <f>+O132+O82</f>
        <v>1655625</v>
      </c>
      <c r="H186" s="8"/>
      <c r="I186" s="27"/>
    </row>
    <row r="187" spans="3:15" x14ac:dyDescent="0.2">
      <c r="C187" s="9" t="s">
        <v>30</v>
      </c>
      <c r="D187" s="31">
        <v>69130</v>
      </c>
      <c r="E187" s="31">
        <f>+O138+O88</f>
        <v>79752</v>
      </c>
      <c r="H187" s="8"/>
      <c r="I187" s="27"/>
    </row>
    <row r="188" spans="3:15" x14ac:dyDescent="0.2">
      <c r="C188" s="9" t="s">
        <v>31</v>
      </c>
      <c r="D188" s="31">
        <v>23464</v>
      </c>
      <c r="E188" s="31">
        <f>+O144+O94</f>
        <v>60019</v>
      </c>
      <c r="H188" s="8"/>
      <c r="I188" s="27"/>
    </row>
    <row r="189" spans="3:15" x14ac:dyDescent="0.2">
      <c r="D189" s="38">
        <f>SUM(D182:D188)</f>
        <v>10781653</v>
      </c>
      <c r="E189" s="38">
        <f>SUM(E182:E188)</f>
        <v>15508782</v>
      </c>
      <c r="F189" s="28">
        <f>+E189/D189-1</f>
        <v>0.43844195319585966</v>
      </c>
      <c r="I189" s="27"/>
    </row>
    <row r="202" spans="1:15" x14ac:dyDescent="0.2">
      <c r="O202" s="18" t="s">
        <v>57</v>
      </c>
    </row>
    <row r="204" spans="1:15" x14ac:dyDescent="0.2">
      <c r="A204" s="45" t="s">
        <v>82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7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>
        <v>2068</v>
      </c>
      <c r="K206" s="10">
        <v>1746</v>
      </c>
      <c r="L206" s="10">
        <v>2123</v>
      </c>
      <c r="M206" s="10">
        <v>2103</v>
      </c>
      <c r="N206" s="10">
        <v>2525</v>
      </c>
      <c r="O206" s="6">
        <f>SUM(C206:N206)</f>
        <v>25085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>
        <v>2241</v>
      </c>
      <c r="K207" s="10">
        <v>1888</v>
      </c>
      <c r="L207" s="10">
        <v>2266</v>
      </c>
      <c r="M207" s="10">
        <v>2244</v>
      </c>
      <c r="N207" s="10">
        <v>2612</v>
      </c>
      <c r="O207" s="6">
        <f>SUM(C207:N207)</f>
        <v>26601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9">SUM(G206:G207)</f>
        <v>4495</v>
      </c>
      <c r="H208" s="6">
        <f t="shared" si="39"/>
        <v>4194</v>
      </c>
      <c r="I208" s="6">
        <f t="shared" si="39"/>
        <v>4285</v>
      </c>
      <c r="J208" s="6">
        <f t="shared" si="39"/>
        <v>4309</v>
      </c>
      <c r="K208" s="6">
        <f t="shared" si="39"/>
        <v>3634</v>
      </c>
      <c r="L208" s="6">
        <f t="shared" si="39"/>
        <v>4389</v>
      </c>
      <c r="M208" s="6">
        <f t="shared" si="39"/>
        <v>4347</v>
      </c>
      <c r="N208" s="6">
        <f t="shared" si="39"/>
        <v>5137</v>
      </c>
      <c r="O208" s="6">
        <f>SUM(O206:O207)</f>
        <v>51686</v>
      </c>
    </row>
    <row r="209" spans="1:15" x14ac:dyDescent="0.2">
      <c r="O209" s="18"/>
    </row>
    <row r="210" spans="1:15" x14ac:dyDescent="0.2">
      <c r="A210" s="43" t="s">
        <v>83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>
        <v>86</v>
      </c>
      <c r="K212" s="10">
        <v>53</v>
      </c>
      <c r="L212" s="10">
        <v>109</v>
      </c>
      <c r="M212" s="10">
        <v>180</v>
      </c>
      <c r="N212" s="10">
        <v>223</v>
      </c>
      <c r="O212" s="6">
        <f>SUM(C212:N212)</f>
        <v>1635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>
        <v>86</v>
      </c>
      <c r="K213" s="10">
        <v>49</v>
      </c>
      <c r="L213" s="10">
        <v>110</v>
      </c>
      <c r="M213" s="10">
        <v>177</v>
      </c>
      <c r="N213" s="10">
        <v>212</v>
      </c>
      <c r="O213" s="6">
        <f>SUM(C213:N213)</f>
        <v>1595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40">SUM(G212:G213)</f>
        <v>247</v>
      </c>
      <c r="H214" s="6">
        <f t="shared" si="40"/>
        <v>289</v>
      </c>
      <c r="I214" s="6">
        <f t="shared" si="40"/>
        <v>157</v>
      </c>
      <c r="J214" s="6">
        <f t="shared" si="40"/>
        <v>172</v>
      </c>
      <c r="K214" s="6">
        <f t="shared" si="40"/>
        <v>102</v>
      </c>
      <c r="L214" s="6">
        <f t="shared" si="40"/>
        <v>219</v>
      </c>
      <c r="M214" s="6">
        <f t="shared" si="40"/>
        <v>357</v>
      </c>
      <c r="N214" s="6">
        <f t="shared" si="40"/>
        <v>435</v>
      </c>
      <c r="O214" s="6">
        <f>SUM(O212:O213)</f>
        <v>3230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3" t="s">
        <v>84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>
        <v>90</v>
      </c>
      <c r="K218" s="10">
        <v>88</v>
      </c>
      <c r="L218" s="10">
        <v>89</v>
      </c>
      <c r="M218" s="10">
        <v>89</v>
      </c>
      <c r="N218" s="10">
        <v>109</v>
      </c>
      <c r="O218" s="6">
        <f>SUM(C218:N218)</f>
        <v>983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>
        <v>85</v>
      </c>
      <c r="K219" s="10">
        <v>83</v>
      </c>
      <c r="L219" s="10">
        <v>89</v>
      </c>
      <c r="M219" s="10">
        <v>93</v>
      </c>
      <c r="N219" s="10">
        <v>111</v>
      </c>
      <c r="O219" s="6">
        <f>SUM(C219:N219)</f>
        <v>981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41">SUM(G218:G219)</f>
        <v>144</v>
      </c>
      <c r="H220" s="6">
        <f t="shared" si="41"/>
        <v>161</v>
      </c>
      <c r="I220" s="6">
        <f t="shared" si="41"/>
        <v>164</v>
      </c>
      <c r="J220" s="6">
        <f t="shared" si="41"/>
        <v>175</v>
      </c>
      <c r="K220" s="6">
        <f t="shared" si="41"/>
        <v>171</v>
      </c>
      <c r="L220" s="6">
        <f t="shared" si="41"/>
        <v>178</v>
      </c>
      <c r="M220" s="6">
        <f t="shared" si="41"/>
        <v>182</v>
      </c>
      <c r="N220" s="6">
        <f t="shared" si="41"/>
        <v>220</v>
      </c>
      <c r="O220" s="6">
        <f>SUM(O218:O219)</f>
        <v>1964</v>
      </c>
    </row>
    <row r="222" spans="1:15" x14ac:dyDescent="0.2">
      <c r="A222" s="43" t="s">
        <v>85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>
        <v>169</v>
      </c>
      <c r="K224" s="10">
        <v>161</v>
      </c>
      <c r="L224" s="10">
        <v>176</v>
      </c>
      <c r="M224" s="10">
        <v>176</v>
      </c>
      <c r="N224" s="10">
        <v>170</v>
      </c>
      <c r="O224" s="6">
        <f>SUM(C224:N224)</f>
        <v>1961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>
        <v>167</v>
      </c>
      <c r="K225" s="10">
        <v>163</v>
      </c>
      <c r="L225" s="10">
        <v>177</v>
      </c>
      <c r="M225" s="10">
        <v>176</v>
      </c>
      <c r="N225" s="10">
        <v>170</v>
      </c>
      <c r="O225" s="6">
        <f>SUM(C225:N225)</f>
        <v>1960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42">SUM(G224:G225)</f>
        <v>342</v>
      </c>
      <c r="H226" s="6">
        <f t="shared" si="42"/>
        <v>344</v>
      </c>
      <c r="I226" s="6">
        <f t="shared" si="42"/>
        <v>308</v>
      </c>
      <c r="J226" s="6">
        <f t="shared" si="42"/>
        <v>336</v>
      </c>
      <c r="K226" s="6">
        <f t="shared" si="42"/>
        <v>324</v>
      </c>
      <c r="L226" s="6">
        <f t="shared" si="42"/>
        <v>353</v>
      </c>
      <c r="M226" s="6">
        <f t="shared" si="42"/>
        <v>352</v>
      </c>
      <c r="N226" s="6">
        <f t="shared" si="42"/>
        <v>340</v>
      </c>
      <c r="O226" s="6">
        <f>SUM(O224:O225)</f>
        <v>3921</v>
      </c>
    </row>
    <row r="229" spans="1:15" x14ac:dyDescent="0.2">
      <c r="A229" s="37" t="s">
        <v>70</v>
      </c>
    </row>
    <row r="230" spans="1:15" x14ac:dyDescent="0.2">
      <c r="A230" s="1" t="s">
        <v>69</v>
      </c>
    </row>
    <row r="231" spans="1:15" x14ac:dyDescent="0.2">
      <c r="A231" s="1" t="s">
        <v>71</v>
      </c>
    </row>
    <row r="232" spans="1:15" x14ac:dyDescent="0.2">
      <c r="A232" s="1" t="s">
        <v>72</v>
      </c>
    </row>
    <row r="233" spans="1:15" x14ac:dyDescent="0.2">
      <c r="A233" s="1" t="s">
        <v>73</v>
      </c>
    </row>
    <row r="234" spans="1:15" x14ac:dyDescent="0.2">
      <c r="A234" s="1" t="s">
        <v>74</v>
      </c>
    </row>
    <row r="235" spans="1:15" x14ac:dyDescent="0.2">
      <c r="A235" s="1" t="s">
        <v>75</v>
      </c>
    </row>
    <row r="236" spans="1:15" x14ac:dyDescent="0.2">
      <c r="A236" s="1" t="s">
        <v>76</v>
      </c>
      <c r="O236" s="18" t="s">
        <v>62</v>
      </c>
    </row>
    <row r="241" spans="1:1" ht="14.25" x14ac:dyDescent="0.2">
      <c r="A241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2022-11-07T19:58:51Z</cp:lastPrinted>
  <dcterms:created xsi:type="dcterms:W3CDTF">2019-02-07T13:08:48Z</dcterms:created>
  <dcterms:modified xsi:type="dcterms:W3CDTF">2023-01-06T19:56:08Z</dcterms:modified>
</cp:coreProperties>
</file>