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040"/>
  </bookViews>
  <sheets>
    <sheet name="Volumen de Pasajeros y Op." sheetId="5" r:id="rId1"/>
  </sheets>
  <definedNames>
    <definedName name="_xlnm.Print_Area" localSheetId="0">'Volumen de Pasajeros y Op.'!$A$1:$O$243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5" l="1"/>
  <c r="M34" i="5"/>
  <c r="M37" i="5"/>
  <c r="M38" i="5"/>
  <c r="M44" i="5"/>
  <c r="M45" i="5"/>
  <c r="D44" i="5"/>
  <c r="E44" i="5"/>
  <c r="F44" i="5"/>
  <c r="G44" i="5"/>
  <c r="H44" i="5"/>
  <c r="I44" i="5"/>
  <c r="J44" i="5"/>
  <c r="D45" i="5"/>
  <c r="E45" i="5"/>
  <c r="F45" i="5"/>
  <c r="G45" i="5"/>
  <c r="H45" i="5"/>
  <c r="I45" i="5"/>
  <c r="J45" i="5"/>
  <c r="D37" i="5"/>
  <c r="D39" i="5" s="1"/>
  <c r="E37" i="5"/>
  <c r="E39" i="5" s="1"/>
  <c r="F37" i="5"/>
  <c r="F39" i="5" s="1"/>
  <c r="G37" i="5"/>
  <c r="G39" i="5" s="1"/>
  <c r="H37" i="5"/>
  <c r="H39" i="5" s="1"/>
  <c r="I37" i="5"/>
  <c r="I39" i="5" s="1"/>
  <c r="J37" i="5"/>
  <c r="D38" i="5"/>
  <c r="E38" i="5"/>
  <c r="F38" i="5"/>
  <c r="G38" i="5"/>
  <c r="H38" i="5"/>
  <c r="I38" i="5"/>
  <c r="J38" i="5"/>
  <c r="J39" i="5" s="1"/>
  <c r="D33" i="5"/>
  <c r="D35" i="5" s="1"/>
  <c r="E33" i="5"/>
  <c r="E35" i="5" s="1"/>
  <c r="F33" i="5"/>
  <c r="F35" i="5" s="1"/>
  <c r="G33" i="5"/>
  <c r="G35" i="5" s="1"/>
  <c r="H33" i="5"/>
  <c r="H35" i="5" s="1"/>
  <c r="I33" i="5"/>
  <c r="I35" i="5" s="1"/>
  <c r="J33" i="5"/>
  <c r="D34" i="5"/>
  <c r="E34" i="5"/>
  <c r="F34" i="5"/>
  <c r="G34" i="5"/>
  <c r="H34" i="5"/>
  <c r="I34" i="5"/>
  <c r="J34" i="5"/>
  <c r="J35" i="5" s="1"/>
  <c r="D58" i="5"/>
  <c r="E58" i="5"/>
  <c r="F58" i="5"/>
  <c r="G58" i="5"/>
  <c r="H58" i="5"/>
  <c r="I58" i="5"/>
  <c r="J58" i="5"/>
  <c r="K58" i="5"/>
  <c r="L58" i="5"/>
  <c r="M58" i="5"/>
  <c r="N58" i="5"/>
  <c r="K44" i="5"/>
  <c r="L44" i="5"/>
  <c r="N44" i="5"/>
  <c r="K45" i="5"/>
  <c r="L45" i="5"/>
  <c r="N45" i="5"/>
  <c r="C45" i="5"/>
  <c r="C44" i="5"/>
  <c r="K38" i="5"/>
  <c r="L38" i="5"/>
  <c r="N38" i="5"/>
  <c r="C38" i="5"/>
  <c r="K37" i="5"/>
  <c r="L37" i="5"/>
  <c r="N37" i="5"/>
  <c r="C37" i="5"/>
  <c r="K34" i="5"/>
  <c r="L34" i="5"/>
  <c r="N34" i="5"/>
  <c r="C34" i="5"/>
  <c r="K33" i="5"/>
  <c r="L33" i="5"/>
  <c r="N33" i="5"/>
  <c r="C33" i="5"/>
  <c r="E70" i="5"/>
  <c r="D76" i="5" l="1"/>
  <c r="E76" i="5"/>
  <c r="F76" i="5"/>
  <c r="G76" i="5"/>
  <c r="H76" i="5"/>
  <c r="I76" i="5"/>
  <c r="J76" i="5"/>
  <c r="K76" i="5"/>
  <c r="L76" i="5"/>
  <c r="M76" i="5"/>
  <c r="N76" i="5"/>
  <c r="N226" i="5" l="1"/>
  <c r="M226" i="5"/>
  <c r="L226" i="5"/>
  <c r="K226" i="5"/>
  <c r="J226" i="5"/>
  <c r="I226" i="5"/>
  <c r="H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O207" i="5"/>
  <c r="O206" i="5"/>
  <c r="D189" i="5"/>
  <c r="O145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O143" i="5"/>
  <c r="O142" i="5"/>
  <c r="O139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O131" i="5"/>
  <c r="O130" i="5"/>
  <c r="O127" i="5"/>
  <c r="N126" i="5"/>
  <c r="N160" i="5" s="1"/>
  <c r="M126" i="5"/>
  <c r="M160" i="5" s="1"/>
  <c r="L126" i="5"/>
  <c r="L160" i="5" s="1"/>
  <c r="K126" i="5"/>
  <c r="K160" i="5" s="1"/>
  <c r="J126" i="5"/>
  <c r="J160" i="5" s="1"/>
  <c r="I126" i="5"/>
  <c r="I160" i="5" s="1"/>
  <c r="H126" i="5"/>
  <c r="H160" i="5" s="1"/>
  <c r="G126" i="5"/>
  <c r="G160" i="5" s="1"/>
  <c r="F126" i="5"/>
  <c r="F160" i="5" s="1"/>
  <c r="E126" i="5"/>
  <c r="E160" i="5" s="1"/>
  <c r="D126" i="5"/>
  <c r="D160" i="5" s="1"/>
  <c r="C126" i="5"/>
  <c r="O125" i="5"/>
  <c r="O124" i="5"/>
  <c r="O121" i="5"/>
  <c r="N120" i="5"/>
  <c r="M120" i="5"/>
  <c r="L120" i="5"/>
  <c r="K120" i="5"/>
  <c r="J120" i="5"/>
  <c r="I120" i="5"/>
  <c r="H120" i="5"/>
  <c r="G120" i="5"/>
  <c r="F120" i="5"/>
  <c r="E120" i="5"/>
  <c r="E159" i="5" s="1"/>
  <c r="D120" i="5"/>
  <c r="C120" i="5"/>
  <c r="O119" i="5"/>
  <c r="O118" i="5"/>
  <c r="O115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O113" i="5"/>
  <c r="O112" i="5"/>
  <c r="O114" i="5" s="1"/>
  <c r="O109" i="5"/>
  <c r="N108" i="5"/>
  <c r="M108" i="5"/>
  <c r="M157" i="5" s="1"/>
  <c r="L108" i="5"/>
  <c r="K108" i="5"/>
  <c r="J108" i="5"/>
  <c r="I108" i="5"/>
  <c r="I157" i="5" s="1"/>
  <c r="H108" i="5"/>
  <c r="G108" i="5"/>
  <c r="F108" i="5"/>
  <c r="E108" i="5"/>
  <c r="D108" i="5"/>
  <c r="C108" i="5"/>
  <c r="O107" i="5"/>
  <c r="O106" i="5"/>
  <c r="O95" i="5"/>
  <c r="N94" i="5"/>
  <c r="N163" i="5" s="1"/>
  <c r="M94" i="5"/>
  <c r="L94" i="5"/>
  <c r="K94" i="5"/>
  <c r="J94" i="5"/>
  <c r="I94" i="5"/>
  <c r="I163" i="5" s="1"/>
  <c r="H94" i="5"/>
  <c r="G94" i="5"/>
  <c r="G163" i="5" s="1"/>
  <c r="F94" i="5"/>
  <c r="F163" i="5" s="1"/>
  <c r="E94" i="5"/>
  <c r="E163" i="5" s="1"/>
  <c r="D94" i="5"/>
  <c r="C94" i="5"/>
  <c r="C163" i="5" s="1"/>
  <c r="O93" i="5"/>
  <c r="O92" i="5"/>
  <c r="O94" i="5" s="1"/>
  <c r="O89" i="5"/>
  <c r="N88" i="5"/>
  <c r="N162" i="5" s="1"/>
  <c r="M88" i="5"/>
  <c r="L88" i="5"/>
  <c r="K88" i="5"/>
  <c r="J88" i="5"/>
  <c r="I88" i="5"/>
  <c r="H88" i="5"/>
  <c r="H162" i="5" s="1"/>
  <c r="G88" i="5"/>
  <c r="F88" i="5"/>
  <c r="F162" i="5" s="1"/>
  <c r="E88" i="5"/>
  <c r="D88" i="5"/>
  <c r="C88" i="5"/>
  <c r="C162" i="5" s="1"/>
  <c r="O87" i="5"/>
  <c r="O86" i="5"/>
  <c r="O83" i="5"/>
  <c r="N82" i="5"/>
  <c r="M82" i="5"/>
  <c r="M161" i="5" s="1"/>
  <c r="L82" i="5"/>
  <c r="K82" i="5"/>
  <c r="K161" i="5" s="1"/>
  <c r="J82" i="5"/>
  <c r="I82" i="5"/>
  <c r="I161" i="5" s="1"/>
  <c r="H82" i="5"/>
  <c r="G82" i="5"/>
  <c r="G161" i="5" s="1"/>
  <c r="F82" i="5"/>
  <c r="E82" i="5"/>
  <c r="E161" i="5" s="1"/>
  <c r="D82" i="5"/>
  <c r="C82" i="5"/>
  <c r="C161" i="5" s="1"/>
  <c r="O81" i="5"/>
  <c r="O80" i="5"/>
  <c r="O77" i="5"/>
  <c r="C76" i="5"/>
  <c r="O75" i="5"/>
  <c r="O74" i="5"/>
  <c r="O71" i="5"/>
  <c r="N70" i="5"/>
  <c r="M70" i="5"/>
  <c r="L70" i="5"/>
  <c r="K70" i="5"/>
  <c r="J70" i="5"/>
  <c r="I70" i="5"/>
  <c r="H70" i="5"/>
  <c r="G70" i="5"/>
  <c r="F70" i="5"/>
  <c r="D70" i="5"/>
  <c r="C70" i="5"/>
  <c r="O69" i="5"/>
  <c r="O68" i="5"/>
  <c r="O65" i="5"/>
  <c r="N64" i="5"/>
  <c r="N158" i="5" s="1"/>
  <c r="M64" i="5"/>
  <c r="L64" i="5"/>
  <c r="K64" i="5"/>
  <c r="J64" i="5"/>
  <c r="I64" i="5"/>
  <c r="H64" i="5"/>
  <c r="G64" i="5"/>
  <c r="G158" i="5" s="1"/>
  <c r="F64" i="5"/>
  <c r="F158" i="5" s="1"/>
  <c r="E64" i="5"/>
  <c r="D64" i="5"/>
  <c r="C64" i="5"/>
  <c r="O63" i="5"/>
  <c r="O62" i="5"/>
  <c r="O59" i="5"/>
  <c r="N157" i="5"/>
  <c r="C58" i="5"/>
  <c r="O57" i="5"/>
  <c r="O56" i="5"/>
  <c r="L46" i="5"/>
  <c r="K46" i="5"/>
  <c r="C46" i="5"/>
  <c r="N46" i="5"/>
  <c r="M46" i="5"/>
  <c r="F46" i="5"/>
  <c r="L39" i="5"/>
  <c r="N39" i="5"/>
  <c r="M39" i="5"/>
  <c r="C39" i="5"/>
  <c r="N35" i="5"/>
  <c r="M35" i="5"/>
  <c r="K35" i="5"/>
  <c r="C35" i="5"/>
  <c r="M163" i="5" l="1"/>
  <c r="K163" i="5"/>
  <c r="J162" i="5"/>
  <c r="L158" i="5"/>
  <c r="M159" i="5"/>
  <c r="N159" i="5"/>
  <c r="C159" i="5"/>
  <c r="E162" i="5"/>
  <c r="D163" i="5"/>
  <c r="L163" i="5"/>
  <c r="K162" i="5"/>
  <c r="N161" i="5"/>
  <c r="K158" i="5"/>
  <c r="C158" i="5"/>
  <c r="J159" i="5"/>
  <c r="H163" i="5"/>
  <c r="G159" i="5"/>
  <c r="I159" i="5"/>
  <c r="J157" i="5"/>
  <c r="O108" i="5"/>
  <c r="O144" i="5"/>
  <c r="N22" i="5" s="1"/>
  <c r="J163" i="5"/>
  <c r="G162" i="5"/>
  <c r="D162" i="5"/>
  <c r="L162" i="5"/>
  <c r="K39" i="5"/>
  <c r="K40" i="5" s="1"/>
  <c r="M162" i="5"/>
  <c r="I162" i="5"/>
  <c r="L161" i="5"/>
  <c r="H161" i="5"/>
  <c r="J161" i="5"/>
  <c r="C160" i="5"/>
  <c r="J46" i="5"/>
  <c r="L159" i="5"/>
  <c r="D159" i="5"/>
  <c r="H159" i="5"/>
  <c r="K159" i="5"/>
  <c r="I158" i="5"/>
  <c r="G40" i="5"/>
  <c r="D158" i="5"/>
  <c r="M158" i="5"/>
  <c r="J158" i="5"/>
  <c r="I46" i="5"/>
  <c r="C157" i="5"/>
  <c r="K157" i="5"/>
  <c r="L157" i="5"/>
  <c r="H46" i="5"/>
  <c r="H157" i="5"/>
  <c r="L35" i="5"/>
  <c r="L40" i="5" s="1"/>
  <c r="O76" i="5"/>
  <c r="H158" i="5"/>
  <c r="G46" i="5"/>
  <c r="G157" i="5"/>
  <c r="O82" i="5"/>
  <c r="O70" i="5"/>
  <c r="O226" i="5"/>
  <c r="B17" i="5"/>
  <c r="F161" i="5"/>
  <c r="O132" i="5"/>
  <c r="F157" i="5"/>
  <c r="O126" i="5"/>
  <c r="F159" i="5"/>
  <c r="C40" i="5"/>
  <c r="F40" i="5"/>
  <c r="M40" i="5"/>
  <c r="N40" i="5"/>
  <c r="B18" i="5"/>
  <c r="O138" i="5"/>
  <c r="D161" i="5"/>
  <c r="D157" i="5"/>
  <c r="O220" i="5"/>
  <c r="B21" i="5"/>
  <c r="O120" i="5"/>
  <c r="O38" i="5"/>
  <c r="O37" i="5"/>
  <c r="E158" i="5"/>
  <c r="O45" i="5"/>
  <c r="B16" i="5"/>
  <c r="E46" i="5"/>
  <c r="E157" i="5"/>
  <c r="O88" i="5"/>
  <c r="O64" i="5"/>
  <c r="N17" i="5" s="1"/>
  <c r="O33" i="5"/>
  <c r="O34" i="5"/>
  <c r="O208" i="5"/>
  <c r="B22" i="5"/>
  <c r="B20" i="5"/>
  <c r="B19" i="5"/>
  <c r="D46" i="5"/>
  <c r="O44" i="5"/>
  <c r="O58" i="5"/>
  <c r="O214" i="5"/>
  <c r="J40" i="5" l="1"/>
  <c r="E186" i="5"/>
  <c r="E188" i="5"/>
  <c r="N16" i="5"/>
  <c r="I40" i="5"/>
  <c r="H40" i="5"/>
  <c r="N19" i="5"/>
  <c r="N20" i="5"/>
  <c r="E184" i="5"/>
  <c r="E185" i="5"/>
  <c r="E182" i="5"/>
  <c r="E183" i="5"/>
  <c r="N21" i="5"/>
  <c r="E40" i="5"/>
  <c r="O46" i="5"/>
  <c r="N18" i="5"/>
  <c r="O39" i="5"/>
  <c r="E187" i="5"/>
  <c r="O35" i="5"/>
  <c r="D40" i="5"/>
  <c r="E189" i="5" l="1"/>
  <c r="F189" i="5" s="1"/>
  <c r="O40" i="5"/>
</calcChain>
</file>

<file path=xl/sharedStrings.xml><?xml version="1.0" encoding="utf-8"?>
<sst xmlns="http://schemas.openxmlformats.org/spreadsheetml/2006/main" count="488" uniqueCount="88">
  <si>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</si>
  <si>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</si>
  <si>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</si>
  <si>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</si>
  <si>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</si>
  <si>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</si>
  <si>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</si>
  <si>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</si>
  <si>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</si>
  <si>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</si>
  <si>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</si>
  <si>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</si>
  <si>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</si>
  <si>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</si>
  <si>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</si>
  <si>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</si>
  <si>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</si>
  <si>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</si>
  <si>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</si>
  <si>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</si>
  <si>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</si>
  <si>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</si>
  <si>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</si>
  <si>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</si>
  <si>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</si>
  <si>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</si>
  <si>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</si>
  <si>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</si>
  <si>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</si>
  <si>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</si>
  <si>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</si>
  <si>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</si>
  <si>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</si>
  <si>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</si>
  <si>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</si>
  <si>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</si>
  <si>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</si>
  <si>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</si>
  <si>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</si>
  <si>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</si>
  <si>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</si>
  <si>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</si>
  <si>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</si>
  <si>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</si>
  <si>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</si>
  <si>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</si>
  <si>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</si>
  <si>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</si>
  <si>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</si>
  <si>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</si>
  <si>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</si>
  <si>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</si>
  <si>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</si>
  <si>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</si>
  <si>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</si>
  <si>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</si>
  <si>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</si>
  <si>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</si>
  <si>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</si>
  <si>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</si>
  <si>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</si>
  <si>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</si>
  <si>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</si>
  <si>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</si>
  <si>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</si>
  <si>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</si>
  <si>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</si>
  <si>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</si>
  <si>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</si>
  <si>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</si>
  <si>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</si>
  <si>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</si>
  <si>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</si>
  <si>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</si>
  <si>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</si>
  <si>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</si>
  <si>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</si>
  <si>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VOLUMEN DE PASAJEROS EN VUELOS REGULARES Y CHARTER AÑO 2022</t>
  </si>
  <si>
    <t>VOLUMEN DE OPERACIONES INTERNACIONALES AÑO 2022</t>
  </si>
  <si>
    <t>VOLUMEN DE PASAJEROS EN VUELOS REGULARES POR MES Y AEROPUERTOS 2022</t>
  </si>
  <si>
    <t>VOLUMEN DE PASAJEROS EN VUELOS CHARTERS POR MES Y AEROPUERTOS 2022</t>
  </si>
  <si>
    <t>Año 2022</t>
  </si>
  <si>
    <t>VOLUMEN DE OPERACIONES EN VUELOS PRIVADOS POR MES, AÑO 2022</t>
  </si>
  <si>
    <t>VOLUMEN DE OPERACIONES EN VUELOS DOMÉSTICOS POR MES, AÑO 2022</t>
  </si>
  <si>
    <t>VOLUMEN DE OPERACIONES EN VUELOS DE CARGA REGULAR POR MES, AÑO 2022</t>
  </si>
  <si>
    <t>VOLUMEN DE OPERACIONES EN VUELOS DE CARGA CHARTER POR MES, AÑO 2022</t>
  </si>
  <si>
    <t>Sarah Estévez</t>
  </si>
  <si>
    <t xml:space="preserve">                                                                                                                                                           Directora de Planificación y Desarrollo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</si>
</sst>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0"/>
      <name val="Arial"/>
      <family val="2"/>
    </font>
    <font>
      <sz val="1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0" xfId="0" applyFont="1" applyFill="1" applyBorder="1"/>
    <xf numFmtId="3" fontId="3" fillId="2" borderId="0" xfId="0" applyNumberFormat="1" applyFont="1" applyFill="1" applyAlignment="1">
      <alignment horizontal="center" vertical="center"/>
    </xf>
    <xf numFmtId="3" fontId="0" fillId="0" borderId="0" xfId="0" applyNumberFormat="1"/>
    <xf numFmtId="0" fontId="10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4093714</c:v>
                </c:pt>
                <c:pt idx="1">
                  <c:v>564459</c:v>
                </c:pt>
                <c:pt idx="2">
                  <c:v>7423079</c:v>
                </c:pt>
                <c:pt idx="3">
                  <c:v>345846</c:v>
                </c:pt>
                <c:pt idx="4">
                  <c:v>1504176</c:v>
                </c:pt>
                <c:pt idx="5">
                  <c:v>73306</c:v>
                </c:pt>
                <c:pt idx="6">
                  <c:v>50736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Enero-Noviembre Año 2022, por Aeropuerto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363192</c:v>
                </c:pt>
                <c:pt idx="1">
                  <c:v>56431</c:v>
                </c:pt>
                <c:pt idx="2">
                  <c:v>629703</c:v>
                </c:pt>
                <c:pt idx="3">
                  <c:v>78580</c:v>
                </c:pt>
                <c:pt idx="4">
                  <c:v>149205</c:v>
                </c:pt>
                <c:pt idx="5">
                  <c:v>6221</c:v>
                </c:pt>
                <c:pt idx="6">
                  <c:v>5640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305125</c:v>
                </c:pt>
                <c:pt idx="1">
                  <c:v>55121</c:v>
                </c:pt>
                <c:pt idx="2">
                  <c:v>610038</c:v>
                </c:pt>
                <c:pt idx="3">
                  <c:v>64227</c:v>
                </c:pt>
                <c:pt idx="4">
                  <c:v>131431</c:v>
                </c:pt>
                <c:pt idx="5">
                  <c:v>6273</c:v>
                </c:pt>
                <c:pt idx="6">
                  <c:v>5442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23-4C51-93AA-354FA13D5163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345199</c:v>
                </c:pt>
                <c:pt idx="1">
                  <c:v>73658</c:v>
                </c:pt>
                <c:pt idx="2">
                  <c:v>757660</c:v>
                </c:pt>
                <c:pt idx="3">
                  <c:v>9873</c:v>
                </c:pt>
                <c:pt idx="4">
                  <c:v>148338</c:v>
                </c:pt>
                <c:pt idx="5">
                  <c:v>6533</c:v>
                </c:pt>
                <c:pt idx="6">
                  <c:v>6187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23-4C51-93AA-354FA13D5163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368073</c:v>
                </c:pt>
                <c:pt idx="1">
                  <c:v>63048</c:v>
                </c:pt>
                <c:pt idx="2">
                  <c:v>746081</c:v>
                </c:pt>
                <c:pt idx="3">
                  <c:v>152288</c:v>
                </c:pt>
                <c:pt idx="4">
                  <c:v>10918</c:v>
                </c:pt>
                <c:pt idx="5">
                  <c:v>6300</c:v>
                </c:pt>
                <c:pt idx="6">
                  <c:v>4285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123-4C51-93AA-354FA13D5163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360308</c:v>
                </c:pt>
                <c:pt idx="1">
                  <c:v>25855</c:v>
                </c:pt>
                <c:pt idx="2">
                  <c:v>674155</c:v>
                </c:pt>
                <c:pt idx="3">
                  <c:v>6156</c:v>
                </c:pt>
                <c:pt idx="4">
                  <c:v>153513</c:v>
                </c:pt>
                <c:pt idx="5">
                  <c:v>7604</c:v>
                </c:pt>
                <c:pt idx="6">
                  <c:v>2352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EB-4795-B6DE-79101E2F17DD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384447</c:v>
                </c:pt>
                <c:pt idx="1">
                  <c:v>47793</c:v>
                </c:pt>
                <c:pt idx="2">
                  <c:v>705425</c:v>
                </c:pt>
                <c:pt idx="3">
                  <c:v>5432</c:v>
                </c:pt>
                <c:pt idx="4">
                  <c:v>166343</c:v>
                </c:pt>
                <c:pt idx="5">
                  <c:v>6463</c:v>
                </c:pt>
                <c:pt idx="6">
                  <c:v>3413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2A-4104-B938-99C96D17360A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435152</c:v>
                </c:pt>
                <c:pt idx="1">
                  <c:v>60780</c:v>
                </c:pt>
                <c:pt idx="2">
                  <c:v>819113</c:v>
                </c:pt>
                <c:pt idx="3">
                  <c:v>8856</c:v>
                </c:pt>
                <c:pt idx="4">
                  <c:v>179493</c:v>
                </c:pt>
                <c:pt idx="5">
                  <c:v>7477</c:v>
                </c:pt>
                <c:pt idx="6">
                  <c:v>6773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16-427D-9B5F-19652B849735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447019</c:v>
                </c:pt>
                <c:pt idx="1">
                  <c:v>54699</c:v>
                </c:pt>
                <c:pt idx="2">
                  <c:v>750404</c:v>
                </c:pt>
                <c:pt idx="3">
                  <c:v>5702</c:v>
                </c:pt>
                <c:pt idx="4">
                  <c:v>184251</c:v>
                </c:pt>
                <c:pt idx="5">
                  <c:v>8001</c:v>
                </c:pt>
                <c:pt idx="6">
                  <c:v>5237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BC-4050-8721-19C2C721B8F0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352200</c:v>
                </c:pt>
                <c:pt idx="1">
                  <c:v>36225</c:v>
                </c:pt>
                <c:pt idx="2">
                  <c:v>510475</c:v>
                </c:pt>
                <c:pt idx="3">
                  <c:v>3734</c:v>
                </c:pt>
                <c:pt idx="4">
                  <c:v>131053</c:v>
                </c:pt>
                <c:pt idx="5">
                  <c:v>5894</c:v>
                </c:pt>
                <c:pt idx="6">
                  <c:v>3126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4-4DCA-BB11-96631143BFE4}"/>
            </c:ext>
          </c:extLst>
        </c:ser>
        <c:ser>
          <c:idx val="9"/>
          <c:order val="9"/>
          <c:tx>
            <c:strRef>
              <c:f>'Volumen de Pasajeros y Op.'!$L$156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Op.'!$L$157:$L$163</c:f>
              <c:numCache>
                <c:formatCode>#,##0</c:formatCode>
                <c:ptCount val="7"/>
                <c:pt idx="0">
                  <c:v>359049</c:v>
                </c:pt>
                <c:pt idx="1">
                  <c:v>37726</c:v>
                </c:pt>
                <c:pt idx="2">
                  <c:v>561651</c:v>
                </c:pt>
                <c:pt idx="3">
                  <c:v>3933</c:v>
                </c:pt>
                <c:pt idx="4">
                  <c:v>124063</c:v>
                </c:pt>
                <c:pt idx="5">
                  <c:v>6754</c:v>
                </c:pt>
                <c:pt idx="6">
                  <c:v>2696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FB-49F1-B208-7C4754D66696}"/>
            </c:ext>
          </c:extLst>
        </c:ser>
        <c:ser>
          <c:idx val="10"/>
          <c:order val="10"/>
          <c:tx>
            <c:strRef>
              <c:f>'Volumen de Pasajeros y Op.'!$M$156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Op.'!$M$157:$M$163</c:f>
              <c:numCache>
                <c:formatCode>#,##0</c:formatCode>
                <c:ptCount val="7"/>
                <c:pt idx="0">
                  <c:v>373950</c:v>
                </c:pt>
                <c:pt idx="1">
                  <c:v>53123</c:v>
                </c:pt>
                <c:pt idx="2">
                  <c:v>658374</c:v>
                </c:pt>
                <c:pt idx="3">
                  <c:v>7065</c:v>
                </c:pt>
                <c:pt idx="4">
                  <c:v>125568</c:v>
                </c:pt>
                <c:pt idx="5">
                  <c:v>5786</c:v>
                </c:pt>
                <c:pt idx="6">
                  <c:v>5585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05-45B7-AD67-EB0D5ED84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30336"/>
        <c:axId val="118031872"/>
      </c:barChart>
      <c:catAx>
        <c:axId val="11803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8031872"/>
        <c:crosses val="autoZero"/>
        <c:auto val="1"/>
        <c:lblAlgn val="ctr"/>
        <c:lblOffset val="100"/>
        <c:noMultiLvlLbl val="0"/>
      </c:catAx>
      <c:valAx>
        <c:axId val="118031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18030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570153865276885E-2"/>
          <c:h val="0.6607015946845863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Enero-Noviembre 2021-2022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2022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4093714</c:v>
                </c:pt>
                <c:pt idx="1">
                  <c:v>564459</c:v>
                </c:pt>
                <c:pt idx="2">
                  <c:v>7423079</c:v>
                </c:pt>
                <c:pt idx="3">
                  <c:v>345846</c:v>
                </c:pt>
                <c:pt idx="4">
                  <c:v>1504176</c:v>
                </c:pt>
                <c:pt idx="5">
                  <c:v>73306</c:v>
                </c:pt>
                <c:pt idx="6">
                  <c:v>50736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3467737</c:v>
                </c:pt>
                <c:pt idx="1">
                  <c:v>323024</c:v>
                </c:pt>
                <c:pt idx="2">
                  <c:v>3596070</c:v>
                </c:pt>
                <c:pt idx="3">
                  <c:v>243084</c:v>
                </c:pt>
                <c:pt idx="4">
                  <c:v>1738348</c:v>
                </c:pt>
                <c:pt idx="5">
                  <c:v>61478</c:v>
                </c:pt>
                <c:pt idx="6">
                  <c:v>15957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2080"/>
        <c:axId val="118063872"/>
      </c:lineChart>
      <c:catAx>
        <c:axId val="11806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8063872"/>
        <c:crosses val="autoZero"/>
        <c:auto val="1"/>
        <c:lblAlgn val="ctr"/>
        <c:lblOffset val="100"/>
        <c:noMultiLvlLbl val="0"/>
      </c:catAx>
      <c:valAx>
        <c:axId val="118063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1180620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  <c:perspective val="3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37864</c:v>
                </c:pt>
                <c:pt idx="1">
                  <c:v>4126</c:v>
                </c:pt>
                <c:pt idx="2">
                  <c:v>45287</c:v>
                </c:pt>
                <c:pt idx="3">
                  <c:v>1899</c:v>
                </c:pt>
                <c:pt idx="4">
                  <c:v>11604</c:v>
                </c:pt>
                <c:pt idx="5">
                  <c:v>5617</c:v>
                </c:pt>
                <c:pt idx="6">
                  <c:v>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576317</xdr:colOff>
      <xdr:row>151</xdr:row>
      <xdr:rowOff>1267</xdr:rowOff>
    </xdr:from>
    <xdr:to>
      <xdr:col>14</xdr:col>
      <xdr:colOff>197750</xdr:colOff>
      <xdr:row>176</xdr:row>
      <xdr:rowOff>449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543305</xdr:colOff>
      <xdr:row>177</xdr:row>
      <xdr:rowOff>93734</xdr:rowOff>
    </xdr:from>
    <xdr:to>
      <xdr:col>14</xdr:col>
      <xdr:colOff>180669</xdr:colOff>
      <xdr:row>200</xdr:row>
      <xdr:rowOff>76952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83416</xdr:colOff>
      <xdr:row>9</xdr:row>
      <xdr:rowOff>26553</xdr:rowOff>
    </xdr:from>
    <xdr:to>
      <xdr:col>6</xdr:col>
      <xdr:colOff>286615</xdr:colOff>
      <xdr:row>28</xdr:row>
      <xdr:rowOff>104486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Enero-Noviembre Año 2022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27700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Enero-Noviembre Año 2022</a:t>
          </a:r>
          <a:endParaRPr lang="es-ES" sz="1100" b="1">
            <a:latin typeface="+mj-lt"/>
          </a:endParaRPr>
        </a:p>
      </xdr:txBody>
    </xdr:sp>
    <xdr:clientData/>
  </xdr:twoCellAnchor>
  <xdr:twoCellAnchor>
    <xdr:from>
      <xdr:col>5</xdr:col>
      <xdr:colOff>370415</xdr:colOff>
      <xdr:row>233</xdr:row>
      <xdr:rowOff>21167</xdr:rowOff>
    </xdr:from>
    <xdr:to>
      <xdr:col>9</xdr:col>
      <xdr:colOff>384326</xdr:colOff>
      <xdr:row>233</xdr:row>
      <xdr:rowOff>21168</xdr:rowOff>
    </xdr:to>
    <xdr:cxnSp macro="">
      <xdr:nvCxnSpPr>
        <xdr:cNvPr id="10" name="6 Conector rec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/>
      </xdr:nvCxnSpPr>
      <xdr:spPr>
        <a:xfrm>
          <a:off x="4677832" y="37666084"/>
          <a:ext cx="3273577" cy="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0.16817</cdr:x>
      <cdr:y>0.42939</cdr:y>
    </cdr:from>
    <cdr:to>
      <cdr:x>0.24266</cdr:x>
      <cdr:y>0.50487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019009" y="1492213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0.3601</cdr:x>
      <cdr:y>0.36345</cdr:y>
    </cdr:from>
    <cdr:to>
      <cdr:x>0.43459</cdr:x>
      <cdr:y>0.43893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63164" y="1263038"/>
          <a:ext cx="46815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8"/>
  <sheetViews>
    <sheetView tabSelected="1" view="pageBreakPreview" topLeftCell="A213" zoomScale="90" zoomScaleNormal="90" zoomScaleSheetLayoutView="90" workbookViewId="0">
      <selection activeCell="O165" sqref="O165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14.25" x14ac:dyDescent="0.2">
      <c r="A8" s="45" t="s">
        <v>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37864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4093714</v>
      </c>
      <c r="O16" s="19"/>
    </row>
    <row r="17" spans="1:15" ht="14.25" x14ac:dyDescent="0.2">
      <c r="A17" s="24" t="s">
        <v>26</v>
      </c>
      <c r="B17" s="25">
        <f>+O65+O115</f>
        <v>4126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564459</v>
      </c>
      <c r="O17" s="19"/>
    </row>
    <row r="18" spans="1:15" ht="14.25" x14ac:dyDescent="0.2">
      <c r="A18" s="24" t="s">
        <v>27</v>
      </c>
      <c r="B18" s="25">
        <f>+O71+O121</f>
        <v>45287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7423079</v>
      </c>
      <c r="O18" s="19"/>
    </row>
    <row r="19" spans="1:15" ht="14.25" x14ac:dyDescent="0.2">
      <c r="A19" s="24" t="s">
        <v>28</v>
      </c>
      <c r="B19" s="25">
        <f>+O77+O127</f>
        <v>1899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345846</v>
      </c>
      <c r="O19" s="19"/>
    </row>
    <row r="20" spans="1:15" ht="14.25" x14ac:dyDescent="0.2">
      <c r="A20" s="24" t="s">
        <v>29</v>
      </c>
      <c r="B20" s="25">
        <f>+O83+O133</f>
        <v>11604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1504176</v>
      </c>
      <c r="O20" s="19"/>
    </row>
    <row r="21" spans="1:15" ht="14.25" x14ac:dyDescent="0.2">
      <c r="A21" s="24" t="s">
        <v>30</v>
      </c>
      <c r="B21" s="25">
        <f>+O89+O139</f>
        <v>5617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73306</v>
      </c>
      <c r="O21" s="19"/>
    </row>
    <row r="22" spans="1:15" ht="14.25" x14ac:dyDescent="0.2">
      <c r="A22" s="24" t="s">
        <v>31</v>
      </c>
      <c r="B22" s="25">
        <f>+O95+O145</f>
        <v>523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50736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46" t="s">
        <v>77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529429</v>
      </c>
      <c r="D33" s="6">
        <f t="shared" ref="D33:J33" si="0">+SUM(D56,D62,D68,D74,D86,D80,D92)</f>
        <v>526274</v>
      </c>
      <c r="E33" s="6">
        <f t="shared" si="0"/>
        <v>590296</v>
      </c>
      <c r="F33" s="6">
        <f t="shared" si="0"/>
        <v>622545</v>
      </c>
      <c r="G33" s="6">
        <f t="shared" si="0"/>
        <v>570251</v>
      </c>
      <c r="H33" s="6">
        <f t="shared" si="0"/>
        <v>626662</v>
      </c>
      <c r="I33" s="6">
        <f t="shared" si="0"/>
        <v>708828</v>
      </c>
      <c r="J33" s="6">
        <f t="shared" si="0"/>
        <v>640517</v>
      </c>
      <c r="K33" s="6">
        <f t="shared" ref="K33:N33" si="1">+SUM(K56,K62,K68,K74,K86,K80,K92)</f>
        <v>459474</v>
      </c>
      <c r="L33" s="6">
        <f t="shared" si="1"/>
        <v>512343</v>
      </c>
      <c r="M33" s="6">
        <f t="shared" si="1"/>
        <v>591928</v>
      </c>
      <c r="N33" s="6">
        <f t="shared" si="1"/>
        <v>0</v>
      </c>
      <c r="O33" s="6">
        <f>SUM(C33:N33)</f>
        <v>6378547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629815</v>
      </c>
      <c r="D34" s="6">
        <f t="shared" ref="D34:J34" si="2">+SUM(D57,D63,D69,D75,D87,D81,D93)</f>
        <v>534680</v>
      </c>
      <c r="E34" s="6">
        <f t="shared" si="2"/>
        <v>638623</v>
      </c>
      <c r="F34" s="6">
        <f t="shared" si="2"/>
        <v>639846</v>
      </c>
      <c r="G34" s="6">
        <f t="shared" si="2"/>
        <v>593292</v>
      </c>
      <c r="H34" s="6">
        <f t="shared" si="2"/>
        <v>595189</v>
      </c>
      <c r="I34" s="6">
        <f t="shared" si="2"/>
        <v>674584</v>
      </c>
      <c r="J34" s="6">
        <f t="shared" si="2"/>
        <v>715687</v>
      </c>
      <c r="K34" s="6">
        <f t="shared" ref="K34:N34" si="3">+SUM(K57,K63,K69,K75,K87,K81,K93)</f>
        <v>523615</v>
      </c>
      <c r="L34" s="6">
        <f t="shared" si="3"/>
        <v>523229</v>
      </c>
      <c r="M34" s="6">
        <f t="shared" si="3"/>
        <v>579591</v>
      </c>
      <c r="N34" s="6">
        <f t="shared" si="3"/>
        <v>0</v>
      </c>
      <c r="O34" s="6">
        <f>SUM(C34:N34)</f>
        <v>6648151</v>
      </c>
      <c r="P34" s="8"/>
    </row>
    <row r="35" spans="1:16" x14ac:dyDescent="0.2">
      <c r="A35" s="5"/>
      <c r="B35" s="5" t="s">
        <v>64</v>
      </c>
      <c r="C35" s="6">
        <f>SUM(C33:C34)</f>
        <v>1159244</v>
      </c>
      <c r="D35" s="6">
        <f t="shared" ref="D35:J35" si="4">SUM(D33:D34)</f>
        <v>1060954</v>
      </c>
      <c r="E35" s="6">
        <f t="shared" si="4"/>
        <v>1228919</v>
      </c>
      <c r="F35" s="6">
        <f t="shared" si="4"/>
        <v>1262391</v>
      </c>
      <c r="G35" s="6">
        <f t="shared" si="4"/>
        <v>1163543</v>
      </c>
      <c r="H35" s="6">
        <f t="shared" si="4"/>
        <v>1221851</v>
      </c>
      <c r="I35" s="6">
        <f t="shared" si="4"/>
        <v>1383412</v>
      </c>
      <c r="J35" s="6">
        <f t="shared" si="4"/>
        <v>1356204</v>
      </c>
      <c r="K35" s="6">
        <f t="shared" ref="K35:N35" si="5">SUM(K33:K34)</f>
        <v>983089</v>
      </c>
      <c r="L35" s="6">
        <f t="shared" si="5"/>
        <v>1035572</v>
      </c>
      <c r="M35" s="6">
        <f t="shared" si="5"/>
        <v>1171519</v>
      </c>
      <c r="N35" s="6">
        <f t="shared" si="5"/>
        <v>0</v>
      </c>
      <c r="O35" s="6">
        <f>SUM(O33:O34)</f>
        <v>13026698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61100</v>
      </c>
      <c r="D37" s="6">
        <f t="shared" ref="D37:J37" si="6">+SUM(D106,D112,D118,D124,D130,D136,D142)</f>
        <v>58684</v>
      </c>
      <c r="E37" s="6">
        <f t="shared" si="6"/>
        <v>50570</v>
      </c>
      <c r="F37" s="6">
        <f t="shared" si="6"/>
        <v>43328</v>
      </c>
      <c r="G37" s="6">
        <f t="shared" si="6"/>
        <v>33837</v>
      </c>
      <c r="H37" s="6">
        <f t="shared" si="6"/>
        <v>51412</v>
      </c>
      <c r="I37" s="6">
        <f t="shared" si="6"/>
        <v>69274</v>
      </c>
      <c r="J37" s="6">
        <f t="shared" si="6"/>
        <v>45474</v>
      </c>
      <c r="K37" s="6">
        <f t="shared" ref="K37:N37" si="7">+SUM(K106,K112,K118,K124,K130,K136,K142)</f>
        <v>28943</v>
      </c>
      <c r="L37" s="6">
        <f t="shared" si="7"/>
        <v>30218</v>
      </c>
      <c r="M37" s="6">
        <f t="shared" si="7"/>
        <v>28999</v>
      </c>
      <c r="N37" s="6">
        <f t="shared" si="7"/>
        <v>0</v>
      </c>
      <c r="O37" s="6">
        <f>SUM(C37:N37)</f>
        <v>501839</v>
      </c>
    </row>
    <row r="38" spans="1:16" x14ac:dyDescent="0.2">
      <c r="A38" s="7" t="s">
        <v>21</v>
      </c>
      <c r="B38" s="5" t="s">
        <v>19</v>
      </c>
      <c r="C38" s="6">
        <f>+SUM(C107,C113,C119,C125,C131,C137,C143)</f>
        <v>68628</v>
      </c>
      <c r="D38" s="6">
        <f t="shared" ref="D38:J38" si="8">+SUM(D107,D113,D119,D125,D131,D137,D143)</f>
        <v>58019</v>
      </c>
      <c r="E38" s="6">
        <f t="shared" si="8"/>
        <v>67959</v>
      </c>
      <c r="F38" s="6">
        <f t="shared" si="8"/>
        <v>45274</v>
      </c>
      <c r="G38" s="6">
        <f t="shared" si="8"/>
        <v>32563</v>
      </c>
      <c r="H38" s="6">
        <f t="shared" si="8"/>
        <v>46053</v>
      </c>
      <c r="I38" s="6">
        <f t="shared" si="8"/>
        <v>64958</v>
      </c>
      <c r="J38" s="6">
        <f t="shared" si="8"/>
        <v>53635</v>
      </c>
      <c r="K38" s="6">
        <f t="shared" ref="K38:N38" si="9">+SUM(K107,K113,K119,K125,K131,K137,K143)</f>
        <v>30675</v>
      </c>
      <c r="L38" s="6">
        <f t="shared" si="9"/>
        <v>30082</v>
      </c>
      <c r="M38" s="6">
        <f t="shared" si="9"/>
        <v>28933</v>
      </c>
      <c r="N38" s="6">
        <f t="shared" si="9"/>
        <v>0</v>
      </c>
      <c r="O38" s="6">
        <f>SUM(C38:N38)</f>
        <v>526779</v>
      </c>
    </row>
    <row r="39" spans="1:16" x14ac:dyDescent="0.2">
      <c r="A39" s="5"/>
      <c r="B39" s="5" t="s">
        <v>64</v>
      </c>
      <c r="C39" s="6">
        <f>SUM(C37:C38)</f>
        <v>129728</v>
      </c>
      <c r="D39" s="6">
        <f t="shared" ref="D39:J39" si="10">SUM(D37:D38)</f>
        <v>116703</v>
      </c>
      <c r="E39" s="6">
        <f t="shared" si="10"/>
        <v>118529</v>
      </c>
      <c r="F39" s="6">
        <f t="shared" si="10"/>
        <v>88602</v>
      </c>
      <c r="G39" s="6">
        <f t="shared" si="10"/>
        <v>66400</v>
      </c>
      <c r="H39" s="6">
        <f t="shared" si="10"/>
        <v>97465</v>
      </c>
      <c r="I39" s="6">
        <f t="shared" si="10"/>
        <v>134232</v>
      </c>
      <c r="J39" s="6">
        <f t="shared" si="10"/>
        <v>99109</v>
      </c>
      <c r="K39" s="6">
        <f t="shared" ref="K39:O39" si="11">SUM(K37:K38)</f>
        <v>59618</v>
      </c>
      <c r="L39" s="6">
        <f t="shared" si="11"/>
        <v>60300</v>
      </c>
      <c r="M39" s="6">
        <f t="shared" si="11"/>
        <v>57932</v>
      </c>
      <c r="N39" s="6">
        <f t="shared" si="11"/>
        <v>0</v>
      </c>
      <c r="O39" s="6">
        <f t="shared" si="11"/>
        <v>1028618</v>
      </c>
    </row>
    <row r="40" spans="1:16" ht="15" customHeight="1" x14ac:dyDescent="0.2">
      <c r="A40" s="43" t="s">
        <v>63</v>
      </c>
      <c r="B40" s="43"/>
      <c r="C40" s="26">
        <f>+C35+C39</f>
        <v>1288972</v>
      </c>
      <c r="D40" s="26">
        <f t="shared" ref="D40:O40" si="12">+D35+D39</f>
        <v>1177657</v>
      </c>
      <c r="E40" s="26">
        <f t="shared" si="12"/>
        <v>1347448</v>
      </c>
      <c r="F40" s="26">
        <f t="shared" si="12"/>
        <v>1350993</v>
      </c>
      <c r="G40" s="26">
        <f t="shared" si="12"/>
        <v>1229943</v>
      </c>
      <c r="H40" s="26">
        <f t="shared" si="12"/>
        <v>1319316</v>
      </c>
      <c r="I40" s="26">
        <f t="shared" si="12"/>
        <v>1517644</v>
      </c>
      <c r="J40" s="26">
        <f t="shared" si="12"/>
        <v>1455313</v>
      </c>
      <c r="K40" s="26">
        <f t="shared" si="12"/>
        <v>1042707</v>
      </c>
      <c r="L40" s="26">
        <f t="shared" si="12"/>
        <v>1095872</v>
      </c>
      <c r="M40" s="26">
        <f t="shared" si="12"/>
        <v>1229451</v>
      </c>
      <c r="N40" s="26">
        <f t="shared" si="12"/>
        <v>0</v>
      </c>
      <c r="O40" s="26">
        <f t="shared" si="12"/>
        <v>14055316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46" t="s">
        <v>78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8388</v>
      </c>
      <c r="D44" s="6">
        <f t="shared" ref="D44:J44" si="13">+SUM(D59,D65,D71,D77,D89,D83,D95)</f>
        <v>7345</v>
      </c>
      <c r="E44" s="6">
        <f t="shared" si="13"/>
        <v>8506</v>
      </c>
      <c r="F44" s="6">
        <f t="shared" si="13"/>
        <v>8475</v>
      </c>
      <c r="G44" s="6">
        <f t="shared" si="13"/>
        <v>7941</v>
      </c>
      <c r="H44" s="6">
        <f t="shared" si="13"/>
        <v>8366</v>
      </c>
      <c r="I44" s="6">
        <f t="shared" si="13"/>
        <v>8930</v>
      </c>
      <c r="J44" s="6">
        <f t="shared" si="13"/>
        <v>9007</v>
      </c>
      <c r="K44" s="6">
        <f t="shared" ref="K44:N44" si="14">+SUM(K59,K65,K71,K77,K89,K83,K95)</f>
        <v>7132</v>
      </c>
      <c r="L44" s="6">
        <f t="shared" si="14"/>
        <v>7722</v>
      </c>
      <c r="M44" s="6">
        <f t="shared" si="14"/>
        <v>8618</v>
      </c>
      <c r="N44" s="6">
        <f t="shared" si="14"/>
        <v>0</v>
      </c>
      <c r="O44" s="6">
        <f>SUM(C44:N44)</f>
        <v>90430</v>
      </c>
    </row>
    <row r="45" spans="1:16" x14ac:dyDescent="0.2">
      <c r="A45" s="7" t="s">
        <v>21</v>
      </c>
      <c r="B45" s="5" t="s">
        <v>20</v>
      </c>
      <c r="C45" s="6">
        <f>+SUM(C109,C115,C121,C127,C133,C139,C145)</f>
        <v>2111</v>
      </c>
      <c r="D45" s="6">
        <f t="shared" ref="D45:J45" si="15">+SUM(D109,D115,D121,D127,D133,D139,D145)</f>
        <v>1709</v>
      </c>
      <c r="E45" s="6">
        <f t="shared" si="15"/>
        <v>1821</v>
      </c>
      <c r="F45" s="6">
        <f t="shared" si="15"/>
        <v>1577</v>
      </c>
      <c r="G45" s="6">
        <f t="shared" si="15"/>
        <v>1261</v>
      </c>
      <c r="H45" s="6">
        <f t="shared" si="15"/>
        <v>1475</v>
      </c>
      <c r="I45" s="6">
        <f t="shared" si="15"/>
        <v>1671</v>
      </c>
      <c r="J45" s="6">
        <f t="shared" si="15"/>
        <v>1544</v>
      </c>
      <c r="K45" s="6">
        <f t="shared" ref="K45:N45" si="16">+SUM(K109,K115,K121,K127,K133,K139,K145)</f>
        <v>1070</v>
      </c>
      <c r="L45" s="6">
        <f t="shared" si="16"/>
        <v>1063</v>
      </c>
      <c r="M45" s="6">
        <f t="shared" si="16"/>
        <v>1188</v>
      </c>
      <c r="N45" s="6">
        <f t="shared" si="16"/>
        <v>0</v>
      </c>
      <c r="O45" s="6">
        <f>SUM(C45:N45)</f>
        <v>16490</v>
      </c>
    </row>
    <row r="46" spans="1:16" x14ac:dyDescent="0.2">
      <c r="A46" s="4"/>
      <c r="B46" s="4" t="s">
        <v>16</v>
      </c>
      <c r="C46" s="26">
        <f>+C45+C44</f>
        <v>10499</v>
      </c>
      <c r="D46" s="26">
        <f>SUM(D44:D45)</f>
        <v>9054</v>
      </c>
      <c r="E46" s="26">
        <f t="shared" ref="E46:N46" si="17">SUM(E44:E45)</f>
        <v>10327</v>
      </c>
      <c r="F46" s="26">
        <f t="shared" si="17"/>
        <v>10052</v>
      </c>
      <c r="G46" s="26">
        <f t="shared" si="17"/>
        <v>9202</v>
      </c>
      <c r="H46" s="26">
        <f t="shared" si="17"/>
        <v>9841</v>
      </c>
      <c r="I46" s="26">
        <f t="shared" si="17"/>
        <v>10601</v>
      </c>
      <c r="J46" s="26">
        <f t="shared" si="17"/>
        <v>10551</v>
      </c>
      <c r="K46" s="26">
        <f t="shared" si="17"/>
        <v>8202</v>
      </c>
      <c r="L46" s="26">
        <f t="shared" si="17"/>
        <v>8785</v>
      </c>
      <c r="M46" s="26">
        <f t="shared" si="17"/>
        <v>9806</v>
      </c>
      <c r="N46" s="26">
        <f t="shared" si="17"/>
        <v>0</v>
      </c>
      <c r="O46" s="26">
        <f>SUM(O44:O45)</f>
        <v>106920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47" t="s">
        <v>33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46" t="s">
        <v>79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161309</v>
      </c>
      <c r="D56" s="6">
        <v>143733</v>
      </c>
      <c r="E56" s="6">
        <v>158734</v>
      </c>
      <c r="F56" s="6">
        <v>179944</v>
      </c>
      <c r="G56" s="6">
        <v>171353</v>
      </c>
      <c r="H56" s="6">
        <v>192962</v>
      </c>
      <c r="I56" s="6">
        <v>218421</v>
      </c>
      <c r="J56" s="6">
        <v>201251</v>
      </c>
      <c r="K56" s="6">
        <v>159651</v>
      </c>
      <c r="L56" s="6">
        <v>170779</v>
      </c>
      <c r="M56" s="6">
        <v>182491</v>
      </c>
      <c r="N56" s="6"/>
      <c r="O56" s="6">
        <f>SUM(C56:N56)</f>
        <v>1940628</v>
      </c>
    </row>
    <row r="57" spans="1:16" ht="15" x14ac:dyDescent="0.25">
      <c r="A57" s="36" t="s">
        <v>34</v>
      </c>
      <c r="B57" s="5" t="s">
        <v>19</v>
      </c>
      <c r="C57" s="6">
        <v>193444</v>
      </c>
      <c r="D57" s="40">
        <v>156153</v>
      </c>
      <c r="E57" s="6">
        <v>181288</v>
      </c>
      <c r="F57" s="6">
        <v>182549</v>
      </c>
      <c r="G57" s="6">
        <v>184475</v>
      </c>
      <c r="H57" s="6">
        <v>186179</v>
      </c>
      <c r="I57" s="6">
        <v>207558</v>
      </c>
      <c r="J57" s="6">
        <v>233417</v>
      </c>
      <c r="K57" s="6">
        <v>186485</v>
      </c>
      <c r="L57" s="6">
        <v>185064</v>
      </c>
      <c r="M57" s="6">
        <v>189218</v>
      </c>
      <c r="N57" s="6"/>
      <c r="O57" s="6">
        <f>SUM(C57:N57)</f>
        <v>2085830</v>
      </c>
    </row>
    <row r="58" spans="1:16" x14ac:dyDescent="0.2">
      <c r="A58" s="35" t="s">
        <v>25</v>
      </c>
      <c r="B58" s="5" t="s">
        <v>16</v>
      </c>
      <c r="C58" s="6">
        <f t="shared" ref="C58:N58" si="18">SUM(C56:C57)</f>
        <v>354753</v>
      </c>
      <c r="D58" s="6">
        <f t="shared" si="18"/>
        <v>299886</v>
      </c>
      <c r="E58" s="6">
        <f t="shared" si="18"/>
        <v>340022</v>
      </c>
      <c r="F58" s="6">
        <f t="shared" si="18"/>
        <v>362493</v>
      </c>
      <c r="G58" s="6">
        <f t="shared" si="18"/>
        <v>355828</v>
      </c>
      <c r="H58" s="6">
        <f t="shared" si="18"/>
        <v>379141</v>
      </c>
      <c r="I58" s="6">
        <f t="shared" si="18"/>
        <v>425979</v>
      </c>
      <c r="J58" s="6">
        <f t="shared" si="18"/>
        <v>434668</v>
      </c>
      <c r="K58" s="6">
        <f t="shared" si="18"/>
        <v>346136</v>
      </c>
      <c r="L58" s="6">
        <f t="shared" si="18"/>
        <v>355843</v>
      </c>
      <c r="M58" s="6">
        <f t="shared" si="18"/>
        <v>371709</v>
      </c>
      <c r="N58" s="6">
        <f t="shared" si="18"/>
        <v>0</v>
      </c>
      <c r="O58" s="6">
        <f>SUM(O56:O57)</f>
        <v>4026458</v>
      </c>
      <c r="P58" s="8"/>
    </row>
    <row r="59" spans="1:16" x14ac:dyDescent="0.2">
      <c r="A59" s="5"/>
      <c r="B59" s="5" t="s">
        <v>20</v>
      </c>
      <c r="C59" s="6">
        <v>2937</v>
      </c>
      <c r="D59" s="6">
        <v>2554</v>
      </c>
      <c r="E59" s="6">
        <v>2868</v>
      </c>
      <c r="F59" s="6">
        <v>2941</v>
      </c>
      <c r="G59" s="6">
        <v>2887</v>
      </c>
      <c r="H59" s="6">
        <v>2946</v>
      </c>
      <c r="I59" s="6">
        <v>2995</v>
      </c>
      <c r="J59" s="6">
        <v>3188</v>
      </c>
      <c r="K59" s="6">
        <v>2772</v>
      </c>
      <c r="L59" s="6">
        <v>3170</v>
      </c>
      <c r="M59" s="6">
        <v>3394</v>
      </c>
      <c r="N59" s="6"/>
      <c r="O59" s="6">
        <f>SUM(C59:N59)</f>
        <v>32652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21215</v>
      </c>
      <c r="D62" s="6">
        <v>23525</v>
      </c>
      <c r="E62" s="6">
        <v>29647</v>
      </c>
      <c r="F62" s="6">
        <v>27691</v>
      </c>
      <c r="G62" s="6">
        <v>12592</v>
      </c>
      <c r="H62" s="6">
        <v>24781</v>
      </c>
      <c r="I62" s="6">
        <v>30636</v>
      </c>
      <c r="J62" s="6">
        <v>24468</v>
      </c>
      <c r="K62" s="6">
        <v>16242</v>
      </c>
      <c r="L62" s="6">
        <v>18426</v>
      </c>
      <c r="M62" s="6">
        <v>25360</v>
      </c>
      <c r="N62" s="6"/>
      <c r="O62" s="6">
        <f>SUM(C62:N62)</f>
        <v>254583</v>
      </c>
    </row>
    <row r="63" spans="1:16" ht="15" x14ac:dyDescent="0.25">
      <c r="A63" s="36" t="s">
        <v>35</v>
      </c>
      <c r="B63" s="5" t="s">
        <v>19</v>
      </c>
      <c r="C63" s="6">
        <v>29096</v>
      </c>
      <c r="D63" s="40">
        <v>22184</v>
      </c>
      <c r="E63" s="6">
        <v>32389</v>
      </c>
      <c r="F63" s="6">
        <v>31912</v>
      </c>
      <c r="G63" s="6">
        <v>12999</v>
      </c>
      <c r="H63" s="6">
        <v>21904</v>
      </c>
      <c r="I63" s="6">
        <v>27908</v>
      </c>
      <c r="J63" s="6">
        <v>26801</v>
      </c>
      <c r="K63" s="6">
        <v>18510</v>
      </c>
      <c r="L63" s="6">
        <v>17564</v>
      </c>
      <c r="M63" s="6">
        <v>21333</v>
      </c>
      <c r="N63" s="6"/>
      <c r="O63" s="6">
        <f>SUM(C63:N63)</f>
        <v>262600</v>
      </c>
    </row>
    <row r="64" spans="1:16" x14ac:dyDescent="0.2">
      <c r="A64" s="35" t="s">
        <v>26</v>
      </c>
      <c r="B64" s="5" t="s">
        <v>16</v>
      </c>
      <c r="C64" s="6">
        <f>SUM(C62:C63)</f>
        <v>50311</v>
      </c>
      <c r="D64" s="6">
        <f t="shared" ref="D64:N64" si="19">SUM(D62:D63)</f>
        <v>45709</v>
      </c>
      <c r="E64" s="6">
        <f t="shared" si="19"/>
        <v>62036</v>
      </c>
      <c r="F64" s="6">
        <f t="shared" si="19"/>
        <v>59603</v>
      </c>
      <c r="G64" s="6">
        <f t="shared" si="19"/>
        <v>25591</v>
      </c>
      <c r="H64" s="6">
        <f t="shared" si="19"/>
        <v>46685</v>
      </c>
      <c r="I64" s="6">
        <f t="shared" si="19"/>
        <v>58544</v>
      </c>
      <c r="J64" s="6">
        <f t="shared" si="19"/>
        <v>51269</v>
      </c>
      <c r="K64" s="6">
        <f t="shared" si="19"/>
        <v>34752</v>
      </c>
      <c r="L64" s="6">
        <f t="shared" si="19"/>
        <v>35990</v>
      </c>
      <c r="M64" s="6">
        <f t="shared" si="19"/>
        <v>46693</v>
      </c>
      <c r="N64" s="6">
        <f t="shared" si="19"/>
        <v>0</v>
      </c>
      <c r="O64" s="6">
        <f>SUM(O62:O63)</f>
        <v>517183</v>
      </c>
    </row>
    <row r="65" spans="1:15" x14ac:dyDescent="0.2">
      <c r="A65" s="5"/>
      <c r="B65" s="5" t="s">
        <v>20</v>
      </c>
      <c r="C65" s="6">
        <v>409</v>
      </c>
      <c r="D65" s="6">
        <v>332</v>
      </c>
      <c r="E65" s="6">
        <v>403</v>
      </c>
      <c r="F65" s="6">
        <v>408</v>
      </c>
      <c r="G65" s="6">
        <v>188</v>
      </c>
      <c r="H65" s="6">
        <v>321</v>
      </c>
      <c r="I65" s="6">
        <v>377</v>
      </c>
      <c r="J65" s="6">
        <v>341</v>
      </c>
      <c r="K65" s="6">
        <v>241</v>
      </c>
      <c r="L65" s="6">
        <v>242</v>
      </c>
      <c r="M65" s="6">
        <v>283</v>
      </c>
      <c r="N65" s="6"/>
      <c r="O65" s="6">
        <f>SUM(C65:N65)</f>
        <v>3545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239005</v>
      </c>
      <c r="D68" s="6">
        <v>260275</v>
      </c>
      <c r="E68" s="6">
        <v>327793</v>
      </c>
      <c r="F68" s="6">
        <v>331568</v>
      </c>
      <c r="G68" s="6">
        <v>303831</v>
      </c>
      <c r="H68" s="6">
        <v>312872</v>
      </c>
      <c r="I68" s="6">
        <v>356478</v>
      </c>
      <c r="J68" s="6">
        <v>320924</v>
      </c>
      <c r="K68" s="6">
        <v>220053</v>
      </c>
      <c r="L68" s="6">
        <v>257830</v>
      </c>
      <c r="M68" s="6">
        <v>313170</v>
      </c>
      <c r="N68" s="6"/>
      <c r="O68" s="6">
        <f>SUM(C68:N68)</f>
        <v>3243799</v>
      </c>
    </row>
    <row r="69" spans="1:15" ht="15" x14ac:dyDescent="0.25">
      <c r="A69" s="36" t="s">
        <v>36</v>
      </c>
      <c r="B69" s="5" t="s">
        <v>19</v>
      </c>
      <c r="C69" s="6">
        <v>283745</v>
      </c>
      <c r="D69" s="40">
        <v>251522</v>
      </c>
      <c r="E69" s="6">
        <v>333088</v>
      </c>
      <c r="F69" s="6">
        <v>340420</v>
      </c>
      <c r="G69" s="6">
        <v>311410</v>
      </c>
      <c r="H69" s="6">
        <v>303642</v>
      </c>
      <c r="I69" s="6">
        <v>343620</v>
      </c>
      <c r="J69" s="6">
        <v>348275</v>
      </c>
      <c r="K69" s="6">
        <v>239788</v>
      </c>
      <c r="L69" s="6">
        <v>250370</v>
      </c>
      <c r="M69" s="6">
        <v>298217</v>
      </c>
      <c r="N69" s="6"/>
      <c r="O69" s="6">
        <f>SUM(C69:N69)</f>
        <v>3304097</v>
      </c>
    </row>
    <row r="70" spans="1:15" x14ac:dyDescent="0.2">
      <c r="A70" s="35" t="s">
        <v>27</v>
      </c>
      <c r="B70" s="5" t="s">
        <v>16</v>
      </c>
      <c r="C70" s="6">
        <f t="shared" ref="C70:N70" si="20">SUM(C68:C69)</f>
        <v>522750</v>
      </c>
      <c r="D70" s="6">
        <f t="shared" si="20"/>
        <v>511797</v>
      </c>
      <c r="E70" s="6">
        <f>SUM(E68:E69)</f>
        <v>660881</v>
      </c>
      <c r="F70" s="6">
        <f t="shared" si="20"/>
        <v>671988</v>
      </c>
      <c r="G70" s="6">
        <f t="shared" si="20"/>
        <v>615241</v>
      </c>
      <c r="H70" s="6">
        <f t="shared" si="20"/>
        <v>616514</v>
      </c>
      <c r="I70" s="6">
        <f t="shared" si="20"/>
        <v>700098</v>
      </c>
      <c r="J70" s="6">
        <f t="shared" si="20"/>
        <v>669199</v>
      </c>
      <c r="K70" s="6">
        <f t="shared" si="20"/>
        <v>459841</v>
      </c>
      <c r="L70" s="6">
        <f t="shared" si="20"/>
        <v>508200</v>
      </c>
      <c r="M70" s="6">
        <f t="shared" si="20"/>
        <v>611387</v>
      </c>
      <c r="N70" s="6">
        <f t="shared" si="20"/>
        <v>0</v>
      </c>
      <c r="O70" s="6">
        <f>SUM(O68:O69)</f>
        <v>6547896</v>
      </c>
    </row>
    <row r="71" spans="1:15" x14ac:dyDescent="0.2">
      <c r="A71" s="5"/>
      <c r="B71" s="5" t="s">
        <v>20</v>
      </c>
      <c r="C71" s="6">
        <v>3513</v>
      </c>
      <c r="D71" s="6">
        <v>3132</v>
      </c>
      <c r="E71" s="6">
        <v>3740</v>
      </c>
      <c r="F71" s="6">
        <v>3751</v>
      </c>
      <c r="G71" s="6">
        <v>3532</v>
      </c>
      <c r="H71" s="6">
        <v>3683</v>
      </c>
      <c r="I71" s="6">
        <v>4129</v>
      </c>
      <c r="J71" s="6">
        <v>3969</v>
      </c>
      <c r="K71" s="6">
        <v>2939</v>
      </c>
      <c r="L71" s="6">
        <v>3172</v>
      </c>
      <c r="M71" s="6">
        <v>3701</v>
      </c>
      <c r="N71" s="6"/>
      <c r="O71" s="6">
        <f>SUM(C71:N71)</f>
        <v>39261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37483</v>
      </c>
      <c r="D74" s="6">
        <v>30244</v>
      </c>
      <c r="E74" s="6">
        <v>2659</v>
      </c>
      <c r="F74" s="6">
        <v>74216</v>
      </c>
      <c r="G74" s="6">
        <v>2530</v>
      </c>
      <c r="H74" s="6">
        <v>2457</v>
      </c>
      <c r="I74" s="6">
        <v>3395</v>
      </c>
      <c r="J74" s="6">
        <v>2637</v>
      </c>
      <c r="K74" s="6">
        <v>1583</v>
      </c>
      <c r="L74" s="6">
        <v>2005</v>
      </c>
      <c r="M74" s="6">
        <v>3610</v>
      </c>
      <c r="N74" s="6"/>
      <c r="O74" s="6">
        <f>SUM(C74:N74)</f>
        <v>162819</v>
      </c>
    </row>
    <row r="75" spans="1:15" ht="15" x14ac:dyDescent="0.25">
      <c r="A75" s="36" t="s">
        <v>37</v>
      </c>
      <c r="B75" s="5" t="s">
        <v>19</v>
      </c>
      <c r="C75" s="6">
        <v>38395</v>
      </c>
      <c r="D75" s="40">
        <v>31828</v>
      </c>
      <c r="E75" s="6">
        <v>4179</v>
      </c>
      <c r="F75" s="6">
        <v>75286</v>
      </c>
      <c r="G75" s="6">
        <v>3238</v>
      </c>
      <c r="H75" s="6">
        <v>2639</v>
      </c>
      <c r="I75" s="6">
        <v>3411</v>
      </c>
      <c r="J75" s="6">
        <v>2820</v>
      </c>
      <c r="K75" s="6">
        <v>2022</v>
      </c>
      <c r="L75" s="6">
        <v>1751</v>
      </c>
      <c r="M75" s="6">
        <v>3131</v>
      </c>
      <c r="N75" s="6"/>
      <c r="O75" s="6">
        <f>SUM(C75:N75)</f>
        <v>168700</v>
      </c>
    </row>
    <row r="76" spans="1:15" x14ac:dyDescent="0.2">
      <c r="A76" s="35" t="s">
        <v>28</v>
      </c>
      <c r="B76" s="5" t="s">
        <v>16</v>
      </c>
      <c r="C76" s="6">
        <f t="shared" ref="C76:N76" si="21">SUM(C74:C75)</f>
        <v>75878</v>
      </c>
      <c r="D76" s="6">
        <f t="shared" si="21"/>
        <v>62072</v>
      </c>
      <c r="E76" s="6">
        <f t="shared" si="21"/>
        <v>6838</v>
      </c>
      <c r="F76" s="6">
        <f t="shared" si="21"/>
        <v>149502</v>
      </c>
      <c r="G76" s="6">
        <f t="shared" si="21"/>
        <v>5768</v>
      </c>
      <c r="H76" s="6">
        <f>SUM(H74:H75)</f>
        <v>5096</v>
      </c>
      <c r="I76" s="6">
        <f t="shared" si="21"/>
        <v>6806</v>
      </c>
      <c r="J76" s="6">
        <f t="shared" si="21"/>
        <v>5457</v>
      </c>
      <c r="K76" s="6">
        <f t="shared" si="21"/>
        <v>3605</v>
      </c>
      <c r="L76" s="6">
        <f t="shared" si="21"/>
        <v>3756</v>
      </c>
      <c r="M76" s="6">
        <f t="shared" si="21"/>
        <v>6741</v>
      </c>
      <c r="N76" s="6">
        <f t="shared" si="21"/>
        <v>0</v>
      </c>
      <c r="O76" s="6">
        <f>SUM(O74:O75)</f>
        <v>331519</v>
      </c>
    </row>
    <row r="77" spans="1:15" x14ac:dyDescent="0.2">
      <c r="A77" s="5"/>
      <c r="B77" s="5" t="s">
        <v>20</v>
      </c>
      <c r="C77" s="6">
        <v>237</v>
      </c>
      <c r="D77" s="6">
        <v>173</v>
      </c>
      <c r="E77" s="6">
        <v>74</v>
      </c>
      <c r="F77" s="6">
        <v>43</v>
      </c>
      <c r="G77" s="6">
        <v>22</v>
      </c>
      <c r="H77" s="6">
        <v>16</v>
      </c>
      <c r="I77" s="6">
        <v>20</v>
      </c>
      <c r="J77" s="6">
        <v>18</v>
      </c>
      <c r="K77" s="6">
        <v>13</v>
      </c>
      <c r="L77" s="6">
        <v>20</v>
      </c>
      <c r="M77" s="6">
        <v>103</v>
      </c>
      <c r="N77" s="6"/>
      <c r="O77" s="6">
        <f>SUM(C77:N77)</f>
        <v>739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66585</v>
      </c>
      <c r="D80" s="6">
        <v>62694</v>
      </c>
      <c r="E80" s="6">
        <v>65839</v>
      </c>
      <c r="F80" s="6">
        <v>4341</v>
      </c>
      <c r="G80" s="6">
        <v>75223</v>
      </c>
      <c r="H80" s="6">
        <v>88744</v>
      </c>
      <c r="I80" s="6">
        <v>92398</v>
      </c>
      <c r="J80" s="6">
        <v>85245</v>
      </c>
      <c r="K80" s="6">
        <v>57628</v>
      </c>
      <c r="L80" s="6">
        <v>58516</v>
      </c>
      <c r="M80" s="6">
        <v>61513</v>
      </c>
      <c r="N80" s="6"/>
      <c r="O80" s="6">
        <f>SUM(C80:N80)</f>
        <v>718726</v>
      </c>
    </row>
    <row r="81" spans="1:15" ht="15" x14ac:dyDescent="0.25">
      <c r="A81" s="36" t="s">
        <v>38</v>
      </c>
      <c r="B81" s="5" t="s">
        <v>19</v>
      </c>
      <c r="C81" s="6">
        <v>80357</v>
      </c>
      <c r="D81" s="40">
        <v>67933</v>
      </c>
      <c r="E81" s="6">
        <v>81144</v>
      </c>
      <c r="F81" s="6">
        <v>4432</v>
      </c>
      <c r="G81" s="6">
        <v>76696</v>
      </c>
      <c r="H81" s="6">
        <v>76277</v>
      </c>
      <c r="I81" s="6">
        <v>85989</v>
      </c>
      <c r="J81" s="6">
        <v>97753</v>
      </c>
      <c r="K81" s="6">
        <v>72587</v>
      </c>
      <c r="L81" s="6">
        <v>64388</v>
      </c>
      <c r="M81" s="6">
        <v>62550</v>
      </c>
      <c r="N81" s="6"/>
      <c r="O81" s="6">
        <f>SUM(C81:N81)</f>
        <v>770106</v>
      </c>
    </row>
    <row r="82" spans="1:15" x14ac:dyDescent="0.2">
      <c r="A82" s="35" t="s">
        <v>29</v>
      </c>
      <c r="B82" s="5" t="s">
        <v>16</v>
      </c>
      <c r="C82" s="6">
        <f>SUM(C80:C81)</f>
        <v>146942</v>
      </c>
      <c r="D82" s="6">
        <f>SUM(D80:D81)</f>
        <v>130627</v>
      </c>
      <c r="E82" s="6">
        <f>SUM(E80:E81)</f>
        <v>146983</v>
      </c>
      <c r="F82" s="6">
        <f>SUM(F80:F81)</f>
        <v>8773</v>
      </c>
      <c r="G82" s="6">
        <f t="shared" ref="G82:N82" si="22">SUM(G80:G81)</f>
        <v>151919</v>
      </c>
      <c r="H82" s="6">
        <f>SUM(H80:H81)</f>
        <v>165021</v>
      </c>
      <c r="I82" s="6">
        <f t="shared" si="22"/>
        <v>178387</v>
      </c>
      <c r="J82" s="6">
        <f t="shared" si="22"/>
        <v>182998</v>
      </c>
      <c r="K82" s="6">
        <f t="shared" si="22"/>
        <v>130215</v>
      </c>
      <c r="L82" s="6">
        <f t="shared" si="22"/>
        <v>122904</v>
      </c>
      <c r="M82" s="6">
        <f t="shared" si="22"/>
        <v>124063</v>
      </c>
      <c r="N82" s="6">
        <f t="shared" si="22"/>
        <v>0</v>
      </c>
      <c r="O82" s="6">
        <f>SUM(O80:O81)</f>
        <v>1488832</v>
      </c>
    </row>
    <row r="83" spans="1:15" x14ac:dyDescent="0.2">
      <c r="A83" s="5"/>
      <c r="B83" s="5" t="s">
        <v>20</v>
      </c>
      <c r="C83" s="6">
        <v>1016</v>
      </c>
      <c r="D83" s="6">
        <v>880</v>
      </c>
      <c r="E83" s="6">
        <v>1099</v>
      </c>
      <c r="F83" s="6">
        <v>1043</v>
      </c>
      <c r="G83" s="6">
        <v>1033</v>
      </c>
      <c r="H83" s="6">
        <v>1122</v>
      </c>
      <c r="I83" s="6">
        <v>1095</v>
      </c>
      <c r="J83" s="6">
        <v>1154</v>
      </c>
      <c r="K83" s="6">
        <v>877</v>
      </c>
      <c r="L83" s="6">
        <v>819</v>
      </c>
      <c r="M83" s="6">
        <v>824</v>
      </c>
      <c r="N83" s="6"/>
      <c r="O83" s="6">
        <f>SUM(C83:N83)</f>
        <v>10962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2120</v>
      </c>
      <c r="D86" s="6">
        <v>2942</v>
      </c>
      <c r="E86" s="6">
        <v>2848</v>
      </c>
      <c r="F86" s="6">
        <v>3028</v>
      </c>
      <c r="G86" s="6">
        <v>3512</v>
      </c>
      <c r="H86" s="6">
        <v>3109</v>
      </c>
      <c r="I86" s="6">
        <v>3830</v>
      </c>
      <c r="J86" s="6">
        <v>3574</v>
      </c>
      <c r="K86" s="6">
        <v>2897</v>
      </c>
      <c r="L86" s="6">
        <v>3352</v>
      </c>
      <c r="M86" s="6">
        <v>2570</v>
      </c>
      <c r="N86" s="6"/>
      <c r="O86" s="6">
        <f>SUM(C86:N86)</f>
        <v>33782</v>
      </c>
    </row>
    <row r="87" spans="1:15" ht="15" x14ac:dyDescent="0.25">
      <c r="A87" s="36" t="s">
        <v>39</v>
      </c>
      <c r="B87" s="5" t="s">
        <v>19</v>
      </c>
      <c r="C87" s="6">
        <v>2608</v>
      </c>
      <c r="D87" s="40">
        <v>2550</v>
      </c>
      <c r="E87" s="6">
        <v>3167</v>
      </c>
      <c r="F87" s="6">
        <v>2791</v>
      </c>
      <c r="G87" s="6">
        <v>3346</v>
      </c>
      <c r="H87" s="6">
        <v>2947</v>
      </c>
      <c r="I87" s="6">
        <v>3010</v>
      </c>
      <c r="J87" s="6">
        <v>3859</v>
      </c>
      <c r="K87" s="6">
        <v>2545</v>
      </c>
      <c r="L87" s="6">
        <v>2840</v>
      </c>
      <c r="M87" s="6">
        <v>2771</v>
      </c>
      <c r="N87" s="6"/>
      <c r="O87" s="6">
        <f>SUM(C87:N87)</f>
        <v>32434</v>
      </c>
    </row>
    <row r="88" spans="1:15" x14ac:dyDescent="0.2">
      <c r="A88" s="36" t="s">
        <v>40</v>
      </c>
      <c r="B88" s="5" t="s">
        <v>16</v>
      </c>
      <c r="C88" s="6">
        <f t="shared" ref="C88:N88" si="23">SUM(C86:C87)</f>
        <v>4728</v>
      </c>
      <c r="D88" s="6">
        <f t="shared" si="23"/>
        <v>5492</v>
      </c>
      <c r="E88" s="6">
        <f t="shared" si="23"/>
        <v>6015</v>
      </c>
      <c r="F88" s="6">
        <f t="shared" si="23"/>
        <v>5819</v>
      </c>
      <c r="G88" s="6">
        <f t="shared" si="23"/>
        <v>6858</v>
      </c>
      <c r="H88" s="6">
        <f>SUM(H86:H87)</f>
        <v>6056</v>
      </c>
      <c r="I88" s="6">
        <f t="shared" si="23"/>
        <v>6840</v>
      </c>
      <c r="J88" s="6">
        <f t="shared" si="23"/>
        <v>7433</v>
      </c>
      <c r="K88" s="6">
        <f t="shared" si="23"/>
        <v>5442</v>
      </c>
      <c r="L88" s="6">
        <f t="shared" si="23"/>
        <v>6192</v>
      </c>
      <c r="M88" s="6">
        <f t="shared" si="23"/>
        <v>5341</v>
      </c>
      <c r="N88" s="6">
        <f t="shared" si="23"/>
        <v>0</v>
      </c>
      <c r="O88" s="6">
        <f>SUM(O86:O87)</f>
        <v>66216</v>
      </c>
    </row>
    <row r="89" spans="1:15" x14ac:dyDescent="0.2">
      <c r="A89" s="36" t="s">
        <v>30</v>
      </c>
      <c r="B89" s="5" t="s">
        <v>20</v>
      </c>
      <c r="C89" s="6">
        <v>218</v>
      </c>
      <c r="D89" s="6">
        <v>234</v>
      </c>
      <c r="E89" s="6">
        <v>276</v>
      </c>
      <c r="F89" s="6">
        <v>261</v>
      </c>
      <c r="G89" s="6">
        <v>263</v>
      </c>
      <c r="H89" s="6">
        <v>244</v>
      </c>
      <c r="I89" s="6">
        <v>265</v>
      </c>
      <c r="J89" s="6">
        <v>302</v>
      </c>
      <c r="K89" s="6">
        <v>264</v>
      </c>
      <c r="L89" s="6">
        <v>275</v>
      </c>
      <c r="M89" s="6">
        <v>263</v>
      </c>
      <c r="N89" s="6"/>
      <c r="O89" s="6">
        <f>SUM(C89:N89)</f>
        <v>2865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1712</v>
      </c>
      <c r="D92" s="6">
        <v>2861</v>
      </c>
      <c r="E92" s="6">
        <v>2776</v>
      </c>
      <c r="F92" s="6">
        <v>1757</v>
      </c>
      <c r="G92" s="6">
        <v>1210</v>
      </c>
      <c r="H92" s="6">
        <v>1737</v>
      </c>
      <c r="I92" s="6">
        <v>3670</v>
      </c>
      <c r="J92" s="6">
        <v>2418</v>
      </c>
      <c r="K92" s="6">
        <v>1420</v>
      </c>
      <c r="L92" s="6">
        <v>1435</v>
      </c>
      <c r="M92" s="6">
        <v>3214</v>
      </c>
      <c r="N92" s="6"/>
      <c r="O92" s="6">
        <f>SUM(C92:N92)</f>
        <v>24210</v>
      </c>
    </row>
    <row r="93" spans="1:15" ht="15" x14ac:dyDescent="0.25">
      <c r="A93" s="36" t="s">
        <v>41</v>
      </c>
      <c r="B93" s="5" t="s">
        <v>19</v>
      </c>
      <c r="C93" s="6">
        <v>2170</v>
      </c>
      <c r="D93" s="40">
        <v>2510</v>
      </c>
      <c r="E93" s="6">
        <v>3368</v>
      </c>
      <c r="F93" s="6">
        <v>2456</v>
      </c>
      <c r="G93" s="6">
        <v>1128</v>
      </c>
      <c r="H93" s="6">
        <v>1601</v>
      </c>
      <c r="I93" s="6">
        <v>3088</v>
      </c>
      <c r="J93" s="6">
        <v>2762</v>
      </c>
      <c r="K93" s="6">
        <v>1678</v>
      </c>
      <c r="L93" s="6">
        <v>1252</v>
      </c>
      <c r="M93" s="6">
        <v>2371</v>
      </c>
      <c r="N93" s="6"/>
      <c r="O93" s="6">
        <f>SUM(C93:N93)</f>
        <v>24384</v>
      </c>
    </row>
    <row r="94" spans="1:15" x14ac:dyDescent="0.2">
      <c r="A94" s="36" t="s">
        <v>31</v>
      </c>
      <c r="B94" s="5" t="s">
        <v>16</v>
      </c>
      <c r="C94" s="6">
        <f t="shared" ref="C94:N94" si="24">SUM(C92:C93)</f>
        <v>3882</v>
      </c>
      <c r="D94" s="6">
        <f t="shared" si="24"/>
        <v>5371</v>
      </c>
      <c r="E94" s="6">
        <f t="shared" si="24"/>
        <v>6144</v>
      </c>
      <c r="F94" s="6">
        <f>SUM(F92:F93)</f>
        <v>4213</v>
      </c>
      <c r="G94" s="6">
        <f t="shared" si="24"/>
        <v>2338</v>
      </c>
      <c r="H94" s="6">
        <f>SUM(H92:H93)</f>
        <v>3338</v>
      </c>
      <c r="I94" s="6">
        <f t="shared" si="24"/>
        <v>6758</v>
      </c>
      <c r="J94" s="6">
        <f t="shared" si="24"/>
        <v>5180</v>
      </c>
      <c r="K94" s="6">
        <f t="shared" si="24"/>
        <v>3098</v>
      </c>
      <c r="L94" s="6">
        <f t="shared" si="24"/>
        <v>2687</v>
      </c>
      <c r="M94" s="6">
        <f t="shared" si="24"/>
        <v>5585</v>
      </c>
      <c r="N94" s="6">
        <f t="shared" si="24"/>
        <v>0</v>
      </c>
      <c r="O94" s="6">
        <f>SUM(O92:O93)</f>
        <v>48594</v>
      </c>
    </row>
    <row r="95" spans="1:15" x14ac:dyDescent="0.2">
      <c r="A95" s="5"/>
      <c r="B95" s="5" t="s">
        <v>20</v>
      </c>
      <c r="C95" s="6">
        <v>58</v>
      </c>
      <c r="D95" s="6">
        <v>40</v>
      </c>
      <c r="E95" s="6">
        <v>46</v>
      </c>
      <c r="F95" s="6">
        <v>28</v>
      </c>
      <c r="G95" s="6">
        <v>16</v>
      </c>
      <c r="H95" s="6">
        <v>34</v>
      </c>
      <c r="I95" s="6">
        <v>49</v>
      </c>
      <c r="J95" s="6">
        <v>35</v>
      </c>
      <c r="K95" s="6">
        <v>26</v>
      </c>
      <c r="L95" s="6">
        <v>24</v>
      </c>
      <c r="M95" s="6">
        <v>50</v>
      </c>
      <c r="N95" s="6"/>
      <c r="O95" s="6">
        <f>SUM(C95:N95)</f>
        <v>406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47" t="s">
        <v>43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46" t="s">
        <v>80</v>
      </c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3113</v>
      </c>
      <c r="D106" s="6">
        <v>2276</v>
      </c>
      <c r="E106" s="6">
        <v>2009</v>
      </c>
      <c r="F106" s="6">
        <v>2956</v>
      </c>
      <c r="G106" s="6">
        <v>2212</v>
      </c>
      <c r="H106" s="6">
        <v>2558</v>
      </c>
      <c r="I106" s="6">
        <v>5481</v>
      </c>
      <c r="J106" s="6">
        <v>5452</v>
      </c>
      <c r="K106" s="6">
        <v>3150</v>
      </c>
      <c r="L106" s="6">
        <v>1761</v>
      </c>
      <c r="M106" s="6">
        <v>453</v>
      </c>
      <c r="N106" s="6"/>
      <c r="O106" s="6">
        <f>SUM(C106:N106)</f>
        <v>31421</v>
      </c>
    </row>
    <row r="107" spans="1:16" ht="15" x14ac:dyDescent="0.25">
      <c r="A107" s="36" t="s">
        <v>34</v>
      </c>
      <c r="B107" s="5" t="s">
        <v>19</v>
      </c>
      <c r="C107" s="6">
        <v>5326</v>
      </c>
      <c r="D107" s="40">
        <v>2963</v>
      </c>
      <c r="E107" s="6">
        <v>3168</v>
      </c>
      <c r="F107" s="6">
        <v>2624</v>
      </c>
      <c r="G107" s="6">
        <v>2268</v>
      </c>
      <c r="H107" s="6">
        <v>2748</v>
      </c>
      <c r="I107" s="6">
        <v>3692</v>
      </c>
      <c r="J107" s="6">
        <v>6899</v>
      </c>
      <c r="K107" s="6">
        <v>2914</v>
      </c>
      <c r="L107" s="6">
        <v>1445</v>
      </c>
      <c r="M107" s="6">
        <v>1788</v>
      </c>
      <c r="N107" s="6"/>
      <c r="O107" s="6">
        <f>SUM(C107:N107)</f>
        <v>35835</v>
      </c>
    </row>
    <row r="108" spans="1:16" x14ac:dyDescent="0.2">
      <c r="A108" s="35" t="s">
        <v>25</v>
      </c>
      <c r="B108" s="5" t="s">
        <v>16</v>
      </c>
      <c r="C108" s="6">
        <f t="shared" ref="C108:N108" si="25">SUM(C106:C107)</f>
        <v>8439</v>
      </c>
      <c r="D108" s="6">
        <f t="shared" si="25"/>
        <v>5239</v>
      </c>
      <c r="E108" s="6">
        <f t="shared" si="25"/>
        <v>5177</v>
      </c>
      <c r="F108" s="6">
        <f>SUM(F106:F107)</f>
        <v>5580</v>
      </c>
      <c r="G108" s="6">
        <f>SUM(G106:G107)</f>
        <v>4480</v>
      </c>
      <c r="H108" s="6">
        <f>SUM(H106:H107)</f>
        <v>5306</v>
      </c>
      <c r="I108" s="6">
        <f t="shared" si="25"/>
        <v>9173</v>
      </c>
      <c r="J108" s="6">
        <f t="shared" si="25"/>
        <v>12351</v>
      </c>
      <c r="K108" s="6">
        <f t="shared" si="25"/>
        <v>6064</v>
      </c>
      <c r="L108" s="6">
        <f t="shared" si="25"/>
        <v>3206</v>
      </c>
      <c r="M108" s="6">
        <f t="shared" si="25"/>
        <v>2241</v>
      </c>
      <c r="N108" s="6">
        <f t="shared" si="25"/>
        <v>0</v>
      </c>
      <c r="O108" s="6">
        <f>SUM(O106:O107)</f>
        <v>67256</v>
      </c>
      <c r="P108" s="8"/>
    </row>
    <row r="109" spans="1:16" x14ac:dyDescent="0.2">
      <c r="A109" s="5"/>
      <c r="B109" s="5" t="s">
        <v>20</v>
      </c>
      <c r="C109" s="6">
        <v>593</v>
      </c>
      <c r="D109" s="6">
        <v>494</v>
      </c>
      <c r="E109" s="6">
        <v>450</v>
      </c>
      <c r="F109" s="6">
        <v>523</v>
      </c>
      <c r="G109" s="6">
        <v>387</v>
      </c>
      <c r="H109" s="6">
        <v>437</v>
      </c>
      <c r="I109" s="6">
        <v>484</v>
      </c>
      <c r="J109" s="6">
        <v>636</v>
      </c>
      <c r="K109" s="6">
        <v>443</v>
      </c>
      <c r="L109" s="6">
        <v>367</v>
      </c>
      <c r="M109" s="6">
        <v>398</v>
      </c>
      <c r="N109" s="6"/>
      <c r="O109" s="6">
        <f>SUM(C109:N109)</f>
        <v>5212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2700</v>
      </c>
      <c r="D112" s="6">
        <v>4794</v>
      </c>
      <c r="E112" s="6">
        <v>3571</v>
      </c>
      <c r="F112" s="6">
        <v>1086</v>
      </c>
      <c r="G112" s="6">
        <v>10</v>
      </c>
      <c r="H112" s="6">
        <v>825</v>
      </c>
      <c r="I112" s="6">
        <v>1458</v>
      </c>
      <c r="J112" s="6">
        <v>1608</v>
      </c>
      <c r="K112" s="6">
        <v>576</v>
      </c>
      <c r="L112" s="6">
        <v>955</v>
      </c>
      <c r="M112" s="6">
        <v>3426</v>
      </c>
      <c r="N112" s="6"/>
      <c r="O112" s="6">
        <f>SUM(C112:N112)</f>
        <v>21009</v>
      </c>
    </row>
    <row r="113" spans="1:15" ht="15" x14ac:dyDescent="0.25">
      <c r="A113" s="36" t="s">
        <v>35</v>
      </c>
      <c r="B113" s="5" t="s">
        <v>19</v>
      </c>
      <c r="C113" s="6">
        <v>3420</v>
      </c>
      <c r="D113" s="40">
        <v>4618</v>
      </c>
      <c r="E113" s="6">
        <v>8051</v>
      </c>
      <c r="F113" s="6">
        <v>2359</v>
      </c>
      <c r="G113" s="6">
        <v>254</v>
      </c>
      <c r="H113" s="6">
        <v>283</v>
      </c>
      <c r="I113" s="6">
        <v>778</v>
      </c>
      <c r="J113" s="6">
        <v>1822</v>
      </c>
      <c r="K113" s="6">
        <v>897</v>
      </c>
      <c r="L113" s="6">
        <v>781</v>
      </c>
      <c r="M113" s="6">
        <v>3004</v>
      </c>
      <c r="N113" s="6"/>
      <c r="O113" s="6">
        <f>SUM(C113:N113)</f>
        <v>26267</v>
      </c>
    </row>
    <row r="114" spans="1:15" x14ac:dyDescent="0.2">
      <c r="A114" s="35" t="s">
        <v>26</v>
      </c>
      <c r="B114" s="5" t="s">
        <v>16</v>
      </c>
      <c r="C114" s="6">
        <f t="shared" ref="C114:N114" si="26">SUM(C112:C113)</f>
        <v>6120</v>
      </c>
      <c r="D114" s="6">
        <f t="shared" si="26"/>
        <v>9412</v>
      </c>
      <c r="E114" s="6">
        <f t="shared" si="26"/>
        <v>11622</v>
      </c>
      <c r="F114" s="6">
        <f t="shared" si="26"/>
        <v>3445</v>
      </c>
      <c r="G114" s="6">
        <f t="shared" si="26"/>
        <v>264</v>
      </c>
      <c r="H114" s="6">
        <f>SUM(H112:H113)</f>
        <v>1108</v>
      </c>
      <c r="I114" s="6">
        <f t="shared" si="26"/>
        <v>2236</v>
      </c>
      <c r="J114" s="6">
        <f t="shared" si="26"/>
        <v>3430</v>
      </c>
      <c r="K114" s="6">
        <f t="shared" si="26"/>
        <v>1473</v>
      </c>
      <c r="L114" s="6">
        <f t="shared" si="26"/>
        <v>1736</v>
      </c>
      <c r="M114" s="6">
        <f t="shared" si="26"/>
        <v>6430</v>
      </c>
      <c r="N114" s="6">
        <f t="shared" si="26"/>
        <v>0</v>
      </c>
      <c r="O114" s="6">
        <f>SUM(O112:O113)</f>
        <v>47276</v>
      </c>
    </row>
    <row r="115" spans="1:15" x14ac:dyDescent="0.2">
      <c r="A115" s="5"/>
      <c r="B115" s="5" t="s">
        <v>20</v>
      </c>
      <c r="C115" s="6">
        <v>68</v>
      </c>
      <c r="D115" s="6">
        <v>93</v>
      </c>
      <c r="E115" s="6">
        <v>121</v>
      </c>
      <c r="F115" s="6">
        <v>54</v>
      </c>
      <c r="G115" s="6">
        <v>11</v>
      </c>
      <c r="H115" s="6">
        <v>23</v>
      </c>
      <c r="I115" s="6">
        <v>38</v>
      </c>
      <c r="J115" s="6">
        <v>52</v>
      </c>
      <c r="K115" s="6">
        <v>25</v>
      </c>
      <c r="L115" s="6">
        <v>33</v>
      </c>
      <c r="M115" s="6">
        <v>63</v>
      </c>
      <c r="N115" s="6"/>
      <c r="O115" s="6">
        <f>SUM(C115:N115)</f>
        <v>581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52108</v>
      </c>
      <c r="D118" s="6">
        <v>49603</v>
      </c>
      <c r="E118" s="6">
        <v>42703</v>
      </c>
      <c r="F118" s="6">
        <v>36667</v>
      </c>
      <c r="G118" s="6">
        <v>30209</v>
      </c>
      <c r="H118" s="6">
        <v>46926</v>
      </c>
      <c r="I118" s="6">
        <v>60409</v>
      </c>
      <c r="J118" s="6">
        <v>37455</v>
      </c>
      <c r="K118" s="6">
        <v>24519</v>
      </c>
      <c r="L118" s="6">
        <v>26594</v>
      </c>
      <c r="M118" s="6">
        <v>23994</v>
      </c>
      <c r="N118" s="6"/>
      <c r="O118" s="6">
        <f>SUM(C118:N118)</f>
        <v>431187</v>
      </c>
    </row>
    <row r="119" spans="1:15" ht="15" x14ac:dyDescent="0.25">
      <c r="A119" s="36" t="s">
        <v>36</v>
      </c>
      <c r="B119" s="5" t="s">
        <v>19</v>
      </c>
      <c r="C119" s="6">
        <v>54845</v>
      </c>
      <c r="D119" s="40">
        <v>48638</v>
      </c>
      <c r="E119" s="6">
        <v>54076</v>
      </c>
      <c r="F119" s="6">
        <v>37426</v>
      </c>
      <c r="G119" s="6">
        <v>28705</v>
      </c>
      <c r="H119" s="6">
        <v>41985</v>
      </c>
      <c r="I119" s="6">
        <v>58606</v>
      </c>
      <c r="J119" s="6">
        <v>43750</v>
      </c>
      <c r="K119" s="6">
        <v>26115</v>
      </c>
      <c r="L119" s="6">
        <v>26857</v>
      </c>
      <c r="M119" s="6">
        <v>22993</v>
      </c>
      <c r="N119" s="6"/>
      <c r="O119" s="6">
        <f>SUM(C119:N119)</f>
        <v>443996</v>
      </c>
    </row>
    <row r="120" spans="1:15" x14ac:dyDescent="0.2">
      <c r="A120" s="35" t="s">
        <v>27</v>
      </c>
      <c r="B120" s="5" t="s">
        <v>16</v>
      </c>
      <c r="C120" s="6">
        <f t="shared" ref="C120:N120" si="27">SUM(C118:C119)</f>
        <v>106953</v>
      </c>
      <c r="D120" s="6">
        <f t="shared" si="27"/>
        <v>98241</v>
      </c>
      <c r="E120" s="6">
        <f t="shared" si="27"/>
        <v>96779</v>
      </c>
      <c r="F120" s="6">
        <f t="shared" si="27"/>
        <v>74093</v>
      </c>
      <c r="G120" s="6">
        <f t="shared" si="27"/>
        <v>58914</v>
      </c>
      <c r="H120" s="6">
        <f>SUM(H118:H119)</f>
        <v>88911</v>
      </c>
      <c r="I120" s="6">
        <f t="shared" si="27"/>
        <v>119015</v>
      </c>
      <c r="J120" s="6">
        <f t="shared" si="27"/>
        <v>81205</v>
      </c>
      <c r="K120" s="6">
        <f t="shared" si="27"/>
        <v>50634</v>
      </c>
      <c r="L120" s="6">
        <f t="shared" si="27"/>
        <v>53451</v>
      </c>
      <c r="M120" s="6">
        <f t="shared" si="27"/>
        <v>46987</v>
      </c>
      <c r="N120" s="6">
        <f t="shared" si="27"/>
        <v>0</v>
      </c>
      <c r="O120" s="6">
        <f>SUM(O118:O119)</f>
        <v>875183</v>
      </c>
    </row>
    <row r="121" spans="1:15" x14ac:dyDescent="0.2">
      <c r="A121" s="5"/>
      <c r="B121" s="5" t="s">
        <v>20</v>
      </c>
      <c r="C121" s="6">
        <v>855</v>
      </c>
      <c r="D121" s="6">
        <v>623</v>
      </c>
      <c r="E121" s="6">
        <v>695</v>
      </c>
      <c r="F121" s="6">
        <v>541</v>
      </c>
      <c r="G121" s="6">
        <v>440</v>
      </c>
      <c r="H121" s="6">
        <v>622</v>
      </c>
      <c r="I121" s="6">
        <v>735</v>
      </c>
      <c r="J121" s="6">
        <v>521</v>
      </c>
      <c r="K121" s="6">
        <v>306</v>
      </c>
      <c r="L121" s="6">
        <v>331</v>
      </c>
      <c r="M121" s="6">
        <v>357</v>
      </c>
      <c r="N121" s="6"/>
      <c r="O121" s="6">
        <f>SUM(C121:N121)</f>
        <v>6026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1211</v>
      </c>
      <c r="D124" s="6">
        <v>1193</v>
      </c>
      <c r="E124" s="6">
        <v>1497</v>
      </c>
      <c r="F124" s="6">
        <v>1265</v>
      </c>
      <c r="G124" s="6">
        <v>170</v>
      </c>
      <c r="H124" s="6">
        <v>243</v>
      </c>
      <c r="I124" s="6">
        <v>1072</v>
      </c>
      <c r="J124" s="6">
        <v>47</v>
      </c>
      <c r="K124" s="6">
        <v>65</v>
      </c>
      <c r="L124" s="6">
        <v>77</v>
      </c>
      <c r="M124" s="6">
        <v>155</v>
      </c>
      <c r="N124" s="6"/>
      <c r="O124" s="6">
        <f>SUM(C124:N124)</f>
        <v>6995</v>
      </c>
    </row>
    <row r="125" spans="1:15" ht="15" x14ac:dyDescent="0.25">
      <c r="A125" s="36" t="s">
        <v>37</v>
      </c>
      <c r="B125" s="5" t="s">
        <v>19</v>
      </c>
      <c r="C125" s="6">
        <v>1491</v>
      </c>
      <c r="D125" s="40">
        <v>962</v>
      </c>
      <c r="E125" s="6">
        <v>1538</v>
      </c>
      <c r="F125" s="6">
        <v>1521</v>
      </c>
      <c r="G125" s="6">
        <v>218</v>
      </c>
      <c r="H125" s="6">
        <v>93</v>
      </c>
      <c r="I125" s="6">
        <v>978</v>
      </c>
      <c r="J125" s="6">
        <v>198</v>
      </c>
      <c r="K125" s="6">
        <v>64</v>
      </c>
      <c r="L125" s="6">
        <v>100</v>
      </c>
      <c r="M125" s="6">
        <v>169</v>
      </c>
      <c r="N125" s="6"/>
      <c r="O125" s="6">
        <f>SUM(C125:N125)</f>
        <v>7332</v>
      </c>
    </row>
    <row r="126" spans="1:15" x14ac:dyDescent="0.2">
      <c r="A126" s="35" t="s">
        <v>28</v>
      </c>
      <c r="B126" s="5" t="s">
        <v>16</v>
      </c>
      <c r="C126" s="6">
        <f t="shared" ref="C126:N126" si="28">SUM(C124:C125)</f>
        <v>2702</v>
      </c>
      <c r="D126" s="6">
        <f t="shared" si="28"/>
        <v>2155</v>
      </c>
      <c r="E126" s="6">
        <f t="shared" si="28"/>
        <v>3035</v>
      </c>
      <c r="F126" s="6">
        <f t="shared" si="28"/>
        <v>2786</v>
      </c>
      <c r="G126" s="6">
        <f t="shared" si="28"/>
        <v>388</v>
      </c>
      <c r="H126" s="6">
        <f>SUM(H124:H125)</f>
        <v>336</v>
      </c>
      <c r="I126" s="6">
        <f t="shared" si="28"/>
        <v>2050</v>
      </c>
      <c r="J126" s="6">
        <f t="shared" si="28"/>
        <v>245</v>
      </c>
      <c r="K126" s="6">
        <f t="shared" si="28"/>
        <v>129</v>
      </c>
      <c r="L126" s="6">
        <f t="shared" si="28"/>
        <v>177</v>
      </c>
      <c r="M126" s="6">
        <f t="shared" si="28"/>
        <v>324</v>
      </c>
      <c r="N126" s="6">
        <f t="shared" si="28"/>
        <v>0</v>
      </c>
      <c r="O126" s="6">
        <f>SUM(O124:O125)</f>
        <v>14327</v>
      </c>
    </row>
    <row r="127" spans="1:15" x14ac:dyDescent="0.2">
      <c r="A127" s="5"/>
      <c r="B127" s="5" t="s">
        <v>20</v>
      </c>
      <c r="C127" s="6">
        <v>201</v>
      </c>
      <c r="D127" s="6">
        <v>157</v>
      </c>
      <c r="E127" s="6">
        <v>204</v>
      </c>
      <c r="F127" s="6">
        <v>133</v>
      </c>
      <c r="G127" s="6">
        <v>82</v>
      </c>
      <c r="H127" s="6">
        <v>73</v>
      </c>
      <c r="I127" s="6">
        <v>81</v>
      </c>
      <c r="J127" s="6">
        <v>25</v>
      </c>
      <c r="K127" s="6">
        <v>60</v>
      </c>
      <c r="L127" s="6">
        <v>50</v>
      </c>
      <c r="M127" s="6">
        <v>94</v>
      </c>
      <c r="N127" s="6"/>
      <c r="O127" s="6">
        <f>SUM(C127:N127)</f>
        <v>1160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517</v>
      </c>
      <c r="D130" s="6">
        <v>367</v>
      </c>
      <c r="E130" s="6">
        <v>564</v>
      </c>
      <c r="F130" s="6">
        <v>1088</v>
      </c>
      <c r="G130" s="6">
        <v>841</v>
      </c>
      <c r="H130" s="6">
        <v>678</v>
      </c>
      <c r="I130" s="6">
        <v>533</v>
      </c>
      <c r="J130" s="6">
        <v>590</v>
      </c>
      <c r="K130" s="6">
        <v>398</v>
      </c>
      <c r="L130" s="6">
        <v>541</v>
      </c>
      <c r="M130" s="6">
        <v>745</v>
      </c>
      <c r="N130" s="6"/>
      <c r="O130" s="6">
        <f>SUM(C130:N130)</f>
        <v>6862</v>
      </c>
    </row>
    <row r="131" spans="1:15" ht="15" x14ac:dyDescent="0.25">
      <c r="A131" s="36" t="s">
        <v>38</v>
      </c>
      <c r="B131" s="5" t="s">
        <v>19</v>
      </c>
      <c r="C131" s="6">
        <v>1746</v>
      </c>
      <c r="D131" s="40">
        <v>437</v>
      </c>
      <c r="E131" s="6">
        <v>791</v>
      </c>
      <c r="F131" s="6">
        <v>1057</v>
      </c>
      <c r="G131" s="6">
        <v>753</v>
      </c>
      <c r="H131" s="6">
        <v>644</v>
      </c>
      <c r="I131" s="6">
        <v>573</v>
      </c>
      <c r="J131" s="6">
        <v>663</v>
      </c>
      <c r="K131" s="6">
        <v>440</v>
      </c>
      <c r="L131" s="6">
        <v>618</v>
      </c>
      <c r="M131" s="6">
        <v>760</v>
      </c>
      <c r="N131" s="6"/>
      <c r="O131" s="6">
        <f>SUM(C131:N131)</f>
        <v>8482</v>
      </c>
    </row>
    <row r="132" spans="1:15" x14ac:dyDescent="0.2">
      <c r="A132" s="35" t="s">
        <v>29</v>
      </c>
      <c r="B132" s="5" t="s">
        <v>16</v>
      </c>
      <c r="C132" s="6">
        <f t="shared" ref="C132:M132" si="29">SUM(C130:C131)</f>
        <v>2263</v>
      </c>
      <c r="D132" s="6">
        <f t="shared" si="29"/>
        <v>804</v>
      </c>
      <c r="E132" s="6">
        <f t="shared" si="29"/>
        <v>1355</v>
      </c>
      <c r="F132" s="6">
        <f t="shared" si="29"/>
        <v>2145</v>
      </c>
      <c r="G132" s="6">
        <f t="shared" si="29"/>
        <v>1594</v>
      </c>
      <c r="H132" s="6">
        <f>SUM(H130:H131)</f>
        <v>1322</v>
      </c>
      <c r="I132" s="6">
        <f t="shared" si="29"/>
        <v>1106</v>
      </c>
      <c r="J132" s="6">
        <f t="shared" si="29"/>
        <v>1253</v>
      </c>
      <c r="K132" s="6">
        <f t="shared" si="29"/>
        <v>838</v>
      </c>
      <c r="L132" s="6">
        <f t="shared" si="29"/>
        <v>1159</v>
      </c>
      <c r="M132" s="6">
        <f t="shared" si="29"/>
        <v>1505</v>
      </c>
      <c r="N132" s="6">
        <f>SUM(N130:N131)</f>
        <v>0</v>
      </c>
      <c r="O132" s="6">
        <f>SUM(O130:O131)</f>
        <v>15344</v>
      </c>
    </row>
    <row r="133" spans="1:15" x14ac:dyDescent="0.2">
      <c r="A133" s="5"/>
      <c r="B133" s="5" t="s">
        <v>20</v>
      </c>
      <c r="C133" s="6">
        <v>80</v>
      </c>
      <c r="D133" s="6">
        <v>65</v>
      </c>
      <c r="E133" s="6">
        <v>64</v>
      </c>
      <c r="F133" s="6">
        <v>66</v>
      </c>
      <c r="G133" s="6">
        <v>67</v>
      </c>
      <c r="H133" s="6">
        <v>57</v>
      </c>
      <c r="I133" s="6">
        <v>52</v>
      </c>
      <c r="J133" s="6">
        <v>54</v>
      </c>
      <c r="K133" s="6">
        <v>33</v>
      </c>
      <c r="L133" s="6">
        <v>42</v>
      </c>
      <c r="M133" s="6">
        <v>62</v>
      </c>
      <c r="N133" s="6"/>
      <c r="O133" s="6">
        <f>SUM(C133:N133)</f>
        <v>642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591</v>
      </c>
      <c r="D136" s="6">
        <v>413</v>
      </c>
      <c r="E136" s="6">
        <v>206</v>
      </c>
      <c r="F136" s="6">
        <v>229</v>
      </c>
      <c r="G136" s="6">
        <v>390</v>
      </c>
      <c r="H136" s="6">
        <v>175</v>
      </c>
      <c r="I136" s="6">
        <v>315</v>
      </c>
      <c r="J136" s="6">
        <v>294</v>
      </c>
      <c r="K136" s="6">
        <v>224</v>
      </c>
      <c r="L136" s="6">
        <v>288</v>
      </c>
      <c r="M136" s="6">
        <v>226</v>
      </c>
      <c r="N136" s="6"/>
      <c r="O136" s="6">
        <f>SUM(C136:N136)</f>
        <v>3351</v>
      </c>
    </row>
    <row r="137" spans="1:15" ht="15" x14ac:dyDescent="0.25">
      <c r="A137" s="36" t="s">
        <v>39</v>
      </c>
      <c r="B137" s="5" t="s">
        <v>19</v>
      </c>
      <c r="C137" s="6">
        <v>902</v>
      </c>
      <c r="D137" s="40">
        <v>368</v>
      </c>
      <c r="E137" s="6">
        <v>312</v>
      </c>
      <c r="F137" s="6">
        <v>252</v>
      </c>
      <c r="G137" s="6">
        <v>356</v>
      </c>
      <c r="H137" s="6">
        <v>232</v>
      </c>
      <c r="I137" s="6">
        <v>322</v>
      </c>
      <c r="J137" s="6">
        <v>274</v>
      </c>
      <c r="K137" s="6">
        <v>228</v>
      </c>
      <c r="L137" s="6">
        <v>274</v>
      </c>
      <c r="M137" s="6">
        <v>219</v>
      </c>
      <c r="N137" s="6"/>
      <c r="O137" s="6">
        <f>SUM(C137:N137)</f>
        <v>3739</v>
      </c>
    </row>
    <row r="138" spans="1:15" x14ac:dyDescent="0.2">
      <c r="A138" s="36" t="s">
        <v>40</v>
      </c>
      <c r="B138" s="5" t="s">
        <v>16</v>
      </c>
      <c r="C138" s="6">
        <f t="shared" ref="C138:N138" si="30">SUM(C136:C137)</f>
        <v>1493</v>
      </c>
      <c r="D138" s="6">
        <f t="shared" si="30"/>
        <v>781</v>
      </c>
      <c r="E138" s="6">
        <f t="shared" si="30"/>
        <v>518</v>
      </c>
      <c r="F138" s="6">
        <f t="shared" si="30"/>
        <v>481</v>
      </c>
      <c r="G138" s="6">
        <f t="shared" si="30"/>
        <v>746</v>
      </c>
      <c r="H138" s="6">
        <f>SUM(H136:H137)</f>
        <v>407</v>
      </c>
      <c r="I138" s="6">
        <f t="shared" si="30"/>
        <v>637</v>
      </c>
      <c r="J138" s="6">
        <f t="shared" si="30"/>
        <v>568</v>
      </c>
      <c r="K138" s="6">
        <f t="shared" si="30"/>
        <v>452</v>
      </c>
      <c r="L138" s="6">
        <f t="shared" si="30"/>
        <v>562</v>
      </c>
      <c r="M138" s="6">
        <f t="shared" si="30"/>
        <v>445</v>
      </c>
      <c r="N138" s="6">
        <f t="shared" si="30"/>
        <v>0</v>
      </c>
      <c r="O138" s="6">
        <f>SUM(O136:O137)</f>
        <v>7090</v>
      </c>
    </row>
    <row r="139" spans="1:15" x14ac:dyDescent="0.2">
      <c r="A139" s="36" t="s">
        <v>30</v>
      </c>
      <c r="B139" s="5" t="s">
        <v>20</v>
      </c>
      <c r="C139" s="6">
        <v>296</v>
      </c>
      <c r="D139" s="6">
        <v>258</v>
      </c>
      <c r="E139" s="6">
        <v>276</v>
      </c>
      <c r="F139" s="6">
        <v>240</v>
      </c>
      <c r="G139" s="6">
        <v>266</v>
      </c>
      <c r="H139" s="6">
        <v>255</v>
      </c>
      <c r="I139" s="6">
        <v>276</v>
      </c>
      <c r="J139" s="6">
        <v>246</v>
      </c>
      <c r="K139" s="6">
        <v>191</v>
      </c>
      <c r="L139" s="6">
        <v>234</v>
      </c>
      <c r="M139" s="6">
        <v>214</v>
      </c>
      <c r="N139" s="6"/>
      <c r="O139" s="6">
        <f>SUM(C139:N139)</f>
        <v>2752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860</v>
      </c>
      <c r="D142" s="6">
        <v>38</v>
      </c>
      <c r="E142" s="6">
        <v>20</v>
      </c>
      <c r="F142" s="6">
        <v>37</v>
      </c>
      <c r="G142" s="6">
        <v>5</v>
      </c>
      <c r="H142" s="6">
        <v>7</v>
      </c>
      <c r="I142" s="6">
        <v>6</v>
      </c>
      <c r="J142" s="6">
        <v>28</v>
      </c>
      <c r="K142" s="6">
        <v>11</v>
      </c>
      <c r="L142" s="6">
        <v>2</v>
      </c>
      <c r="M142" s="6">
        <v>0</v>
      </c>
      <c r="N142" s="6"/>
      <c r="O142" s="6">
        <f>SUM(C142:N142)</f>
        <v>1014</v>
      </c>
    </row>
    <row r="143" spans="1:15" ht="15" x14ac:dyDescent="0.25">
      <c r="A143" s="36" t="s">
        <v>41</v>
      </c>
      <c r="B143" s="5" t="s">
        <v>19</v>
      </c>
      <c r="C143" s="6">
        <v>898</v>
      </c>
      <c r="D143" s="40">
        <v>33</v>
      </c>
      <c r="E143" s="6">
        <v>23</v>
      </c>
      <c r="F143" s="6">
        <v>35</v>
      </c>
      <c r="G143" s="6">
        <v>9</v>
      </c>
      <c r="H143" s="6">
        <v>68</v>
      </c>
      <c r="I143" s="6">
        <v>9</v>
      </c>
      <c r="J143" s="6">
        <v>29</v>
      </c>
      <c r="K143" s="6">
        <v>17</v>
      </c>
      <c r="L143" s="6">
        <v>7</v>
      </c>
      <c r="M143" s="6">
        <v>0</v>
      </c>
      <c r="N143" s="6"/>
      <c r="O143" s="6">
        <f>SUM(C143:N143)</f>
        <v>1128</v>
      </c>
    </row>
    <row r="144" spans="1:15" x14ac:dyDescent="0.2">
      <c r="A144" s="36" t="s">
        <v>31</v>
      </c>
      <c r="B144" s="5" t="s">
        <v>16</v>
      </c>
      <c r="C144" s="6">
        <f t="shared" ref="C144:L144" si="31">SUM(C142:C143)</f>
        <v>1758</v>
      </c>
      <c r="D144" s="6">
        <f t="shared" si="31"/>
        <v>71</v>
      </c>
      <c r="E144" s="6">
        <f t="shared" si="31"/>
        <v>43</v>
      </c>
      <c r="F144" s="6">
        <f t="shared" si="31"/>
        <v>72</v>
      </c>
      <c r="G144" s="6">
        <f>SUM(G142:G143)</f>
        <v>14</v>
      </c>
      <c r="H144" s="6">
        <f>SUM(H142:H143)</f>
        <v>75</v>
      </c>
      <c r="I144" s="6">
        <f t="shared" si="31"/>
        <v>15</v>
      </c>
      <c r="J144" s="6">
        <f t="shared" si="31"/>
        <v>57</v>
      </c>
      <c r="K144" s="6">
        <f t="shared" si="31"/>
        <v>28</v>
      </c>
      <c r="L144" s="6">
        <f t="shared" si="31"/>
        <v>9</v>
      </c>
      <c r="M144" s="6">
        <f>SUM(M142:M143)</f>
        <v>0</v>
      </c>
      <c r="N144" s="6">
        <f>SUM(N142:N143)</f>
        <v>0</v>
      </c>
      <c r="O144" s="6">
        <f>SUM(O142:O143)</f>
        <v>2142</v>
      </c>
    </row>
    <row r="145" spans="1:15" x14ac:dyDescent="0.2">
      <c r="A145" s="5"/>
      <c r="B145" s="5" t="s">
        <v>20</v>
      </c>
      <c r="C145" s="6">
        <v>18</v>
      </c>
      <c r="D145" s="6">
        <v>19</v>
      </c>
      <c r="E145" s="6">
        <v>11</v>
      </c>
      <c r="F145" s="6">
        <v>20</v>
      </c>
      <c r="G145" s="6">
        <v>8</v>
      </c>
      <c r="H145" s="6">
        <v>8</v>
      </c>
      <c r="I145" s="6">
        <v>5</v>
      </c>
      <c r="J145" s="6">
        <v>10</v>
      </c>
      <c r="K145" s="6">
        <v>12</v>
      </c>
      <c r="L145" s="6">
        <v>6</v>
      </c>
      <c r="M145" s="6">
        <v>0</v>
      </c>
      <c r="N145" s="6"/>
      <c r="O145" s="6">
        <f>SUM(C145:N145)</f>
        <v>117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2">+C58+C108</f>
        <v>363192</v>
      </c>
      <c r="D157" s="11">
        <f t="shared" si="32"/>
        <v>305125</v>
      </c>
      <c r="E157" s="11">
        <f t="shared" si="32"/>
        <v>345199</v>
      </c>
      <c r="F157" s="11">
        <f t="shared" si="32"/>
        <v>368073</v>
      </c>
      <c r="G157" s="11">
        <f t="shared" si="32"/>
        <v>360308</v>
      </c>
      <c r="H157" s="11">
        <f t="shared" si="32"/>
        <v>384447</v>
      </c>
      <c r="I157" s="11">
        <f t="shared" si="32"/>
        <v>435152</v>
      </c>
      <c r="J157" s="11">
        <f t="shared" si="32"/>
        <v>447019</v>
      </c>
      <c r="K157" s="11">
        <f t="shared" si="32"/>
        <v>352200</v>
      </c>
      <c r="L157" s="11">
        <f t="shared" si="32"/>
        <v>359049</v>
      </c>
      <c r="M157" s="11">
        <f t="shared" si="32"/>
        <v>373950</v>
      </c>
      <c r="N157" s="11">
        <f t="shared" si="32"/>
        <v>0</v>
      </c>
      <c r="O157" s="8"/>
    </row>
    <row r="158" spans="1:15" x14ac:dyDescent="0.2">
      <c r="B158" s="9" t="s">
        <v>26</v>
      </c>
      <c r="C158" s="11">
        <f t="shared" ref="C158:N158" si="33">+C64+C114</f>
        <v>56431</v>
      </c>
      <c r="D158" s="11">
        <f t="shared" si="33"/>
        <v>55121</v>
      </c>
      <c r="E158" s="11">
        <f t="shared" si="33"/>
        <v>73658</v>
      </c>
      <c r="F158" s="11">
        <f t="shared" si="33"/>
        <v>63048</v>
      </c>
      <c r="G158" s="11">
        <f t="shared" si="33"/>
        <v>25855</v>
      </c>
      <c r="H158" s="11">
        <f t="shared" si="33"/>
        <v>47793</v>
      </c>
      <c r="I158" s="11">
        <f t="shared" si="33"/>
        <v>60780</v>
      </c>
      <c r="J158" s="11">
        <f t="shared" si="33"/>
        <v>54699</v>
      </c>
      <c r="K158" s="11">
        <f t="shared" si="33"/>
        <v>36225</v>
      </c>
      <c r="L158" s="11">
        <f t="shared" si="33"/>
        <v>37726</v>
      </c>
      <c r="M158" s="11">
        <f t="shared" si="33"/>
        <v>53123</v>
      </c>
      <c r="N158" s="11">
        <f t="shared" si="33"/>
        <v>0</v>
      </c>
      <c r="O158" s="8"/>
    </row>
    <row r="159" spans="1:15" x14ac:dyDescent="0.2">
      <c r="B159" s="9" t="s">
        <v>27</v>
      </c>
      <c r="C159" s="11">
        <f t="shared" ref="C159:N159" si="34">+C70+C120</f>
        <v>629703</v>
      </c>
      <c r="D159" s="11">
        <f t="shared" si="34"/>
        <v>610038</v>
      </c>
      <c r="E159" s="11">
        <f t="shared" si="34"/>
        <v>757660</v>
      </c>
      <c r="F159" s="11">
        <f t="shared" si="34"/>
        <v>746081</v>
      </c>
      <c r="G159" s="11">
        <f t="shared" si="34"/>
        <v>674155</v>
      </c>
      <c r="H159" s="11">
        <f t="shared" si="34"/>
        <v>705425</v>
      </c>
      <c r="I159" s="11">
        <f t="shared" si="34"/>
        <v>819113</v>
      </c>
      <c r="J159" s="11">
        <f t="shared" si="34"/>
        <v>750404</v>
      </c>
      <c r="K159" s="11">
        <f t="shared" si="34"/>
        <v>510475</v>
      </c>
      <c r="L159" s="11">
        <f t="shared" si="34"/>
        <v>561651</v>
      </c>
      <c r="M159" s="11">
        <f t="shared" si="34"/>
        <v>658374</v>
      </c>
      <c r="N159" s="11">
        <f t="shared" si="34"/>
        <v>0</v>
      </c>
      <c r="O159" s="8"/>
    </row>
    <row r="160" spans="1:15" x14ac:dyDescent="0.2">
      <c r="B160" s="9" t="s">
        <v>28</v>
      </c>
      <c r="C160" s="11">
        <f t="shared" ref="C160:N160" si="35">+C76+C126</f>
        <v>78580</v>
      </c>
      <c r="D160" s="11">
        <f t="shared" si="35"/>
        <v>64227</v>
      </c>
      <c r="E160" s="11">
        <f t="shared" si="35"/>
        <v>9873</v>
      </c>
      <c r="F160" s="11">
        <f t="shared" si="35"/>
        <v>152288</v>
      </c>
      <c r="G160" s="11">
        <f t="shared" si="35"/>
        <v>6156</v>
      </c>
      <c r="H160" s="11">
        <f t="shared" si="35"/>
        <v>5432</v>
      </c>
      <c r="I160" s="11">
        <f t="shared" si="35"/>
        <v>8856</v>
      </c>
      <c r="J160" s="11">
        <f t="shared" si="35"/>
        <v>5702</v>
      </c>
      <c r="K160" s="11">
        <f t="shared" si="35"/>
        <v>3734</v>
      </c>
      <c r="L160" s="11">
        <f t="shared" si="35"/>
        <v>3933</v>
      </c>
      <c r="M160" s="11">
        <f t="shared" si="35"/>
        <v>7065</v>
      </c>
      <c r="N160" s="11">
        <f t="shared" si="35"/>
        <v>0</v>
      </c>
      <c r="O160" s="8"/>
    </row>
    <row r="161" spans="2:15" x14ac:dyDescent="0.2">
      <c r="B161" s="9" t="s">
        <v>29</v>
      </c>
      <c r="C161" s="11">
        <f t="shared" ref="C161:N161" si="36">+C82+C132</f>
        <v>149205</v>
      </c>
      <c r="D161" s="11">
        <f t="shared" si="36"/>
        <v>131431</v>
      </c>
      <c r="E161" s="11">
        <f t="shared" si="36"/>
        <v>148338</v>
      </c>
      <c r="F161" s="11">
        <f t="shared" si="36"/>
        <v>10918</v>
      </c>
      <c r="G161" s="11">
        <f t="shared" si="36"/>
        <v>153513</v>
      </c>
      <c r="H161" s="11">
        <f t="shared" si="36"/>
        <v>166343</v>
      </c>
      <c r="I161" s="11">
        <f t="shared" si="36"/>
        <v>179493</v>
      </c>
      <c r="J161" s="11">
        <f t="shared" si="36"/>
        <v>184251</v>
      </c>
      <c r="K161" s="11">
        <f t="shared" si="36"/>
        <v>131053</v>
      </c>
      <c r="L161" s="11">
        <f t="shared" si="36"/>
        <v>124063</v>
      </c>
      <c r="M161" s="11">
        <f t="shared" si="36"/>
        <v>125568</v>
      </c>
      <c r="N161" s="11">
        <f t="shared" si="36"/>
        <v>0</v>
      </c>
      <c r="O161" s="8"/>
    </row>
    <row r="162" spans="2:15" x14ac:dyDescent="0.2">
      <c r="B162" s="9" t="s">
        <v>30</v>
      </c>
      <c r="C162" s="11">
        <f t="shared" ref="C162:N162" si="37">+C88+C138</f>
        <v>6221</v>
      </c>
      <c r="D162" s="11">
        <f t="shared" si="37"/>
        <v>6273</v>
      </c>
      <c r="E162" s="11">
        <f t="shared" si="37"/>
        <v>6533</v>
      </c>
      <c r="F162" s="11">
        <f t="shared" si="37"/>
        <v>6300</v>
      </c>
      <c r="G162" s="11">
        <f t="shared" si="37"/>
        <v>7604</v>
      </c>
      <c r="H162" s="11">
        <f t="shared" si="37"/>
        <v>6463</v>
      </c>
      <c r="I162" s="11">
        <f t="shared" si="37"/>
        <v>7477</v>
      </c>
      <c r="J162" s="11">
        <f t="shared" si="37"/>
        <v>8001</v>
      </c>
      <c r="K162" s="11">
        <f t="shared" si="37"/>
        <v>5894</v>
      </c>
      <c r="L162" s="11">
        <f t="shared" si="37"/>
        <v>6754</v>
      </c>
      <c r="M162" s="11">
        <f t="shared" si="37"/>
        <v>5786</v>
      </c>
      <c r="N162" s="11">
        <f t="shared" si="37"/>
        <v>0</v>
      </c>
      <c r="O162" s="8"/>
    </row>
    <row r="163" spans="2:15" x14ac:dyDescent="0.2">
      <c r="B163" s="9" t="s">
        <v>31</v>
      </c>
      <c r="C163" s="11">
        <f t="shared" ref="C163:N163" si="38">+C94+C144</f>
        <v>5640</v>
      </c>
      <c r="D163" s="11">
        <f t="shared" si="38"/>
        <v>5442</v>
      </c>
      <c r="E163" s="11">
        <f t="shared" si="38"/>
        <v>6187</v>
      </c>
      <c r="F163" s="11">
        <f t="shared" si="38"/>
        <v>4285</v>
      </c>
      <c r="G163" s="11">
        <f t="shared" si="38"/>
        <v>2352</v>
      </c>
      <c r="H163" s="11">
        <f t="shared" si="38"/>
        <v>3413</v>
      </c>
      <c r="I163" s="11">
        <f t="shared" si="38"/>
        <v>6773</v>
      </c>
      <c r="J163" s="11">
        <f t="shared" si="38"/>
        <v>5237</v>
      </c>
      <c r="K163" s="11">
        <f t="shared" si="38"/>
        <v>3126</v>
      </c>
      <c r="L163" s="11">
        <f t="shared" si="38"/>
        <v>2696</v>
      </c>
      <c r="M163" s="11">
        <f t="shared" si="38"/>
        <v>5585</v>
      </c>
      <c r="N163" s="11">
        <f t="shared" si="38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68</v>
      </c>
      <c r="E181" s="9" t="s">
        <v>81</v>
      </c>
    </row>
    <row r="182" spans="3:15" x14ac:dyDescent="0.2">
      <c r="C182" s="9" t="s">
        <v>25</v>
      </c>
      <c r="D182" s="31">
        <v>3467737</v>
      </c>
      <c r="E182" s="31">
        <f>+O108+O58</f>
        <v>4093714</v>
      </c>
      <c r="H182" s="8"/>
    </row>
    <row r="183" spans="3:15" x14ac:dyDescent="0.2">
      <c r="C183" s="9" t="s">
        <v>26</v>
      </c>
      <c r="D183" s="31">
        <v>323024</v>
      </c>
      <c r="E183" s="31">
        <f>+O114+O64</f>
        <v>564459</v>
      </c>
      <c r="H183" s="8"/>
      <c r="I183" s="27"/>
    </row>
    <row r="184" spans="3:15" x14ac:dyDescent="0.2">
      <c r="C184" s="9" t="s">
        <v>27</v>
      </c>
      <c r="D184" s="31">
        <v>3596070</v>
      </c>
      <c r="E184" s="31">
        <f>+O120+O70</f>
        <v>7423079</v>
      </c>
      <c r="H184" s="8"/>
      <c r="I184" s="27"/>
    </row>
    <row r="185" spans="3:15" x14ac:dyDescent="0.2">
      <c r="C185" s="9" t="s">
        <v>28</v>
      </c>
      <c r="D185" s="31">
        <v>243084</v>
      </c>
      <c r="E185" s="31">
        <f>+O126+O76</f>
        <v>345846</v>
      </c>
      <c r="H185" s="8"/>
      <c r="I185" s="27"/>
    </row>
    <row r="186" spans="3:15" x14ac:dyDescent="0.2">
      <c r="C186" s="9" t="s">
        <v>29</v>
      </c>
      <c r="D186" s="31">
        <v>1738348</v>
      </c>
      <c r="E186" s="31">
        <f>+O132+O82</f>
        <v>1504176</v>
      </c>
      <c r="H186" s="8"/>
      <c r="I186" s="27"/>
    </row>
    <row r="187" spans="3:15" x14ac:dyDescent="0.2">
      <c r="C187" s="9" t="s">
        <v>30</v>
      </c>
      <c r="D187" s="31">
        <v>61478</v>
      </c>
      <c r="E187" s="31">
        <f>+O138+O88</f>
        <v>73306</v>
      </c>
      <c r="H187" s="8"/>
      <c r="I187" s="27"/>
    </row>
    <row r="188" spans="3:15" x14ac:dyDescent="0.2">
      <c r="C188" s="9" t="s">
        <v>31</v>
      </c>
      <c r="D188" s="31">
        <v>15957</v>
      </c>
      <c r="E188" s="31">
        <f>+O144+O94</f>
        <v>50736</v>
      </c>
      <c r="H188" s="8"/>
      <c r="I188" s="27"/>
    </row>
    <row r="189" spans="3:15" x14ac:dyDescent="0.2">
      <c r="D189" s="39">
        <f>SUM(D182:D188)</f>
        <v>9445698</v>
      </c>
      <c r="E189" s="39">
        <f>SUM(E182:E188)</f>
        <v>14055316</v>
      </c>
      <c r="F189" s="28">
        <f>+E189/D189-1</f>
        <v>0.48801242639771036</v>
      </c>
      <c r="I189" s="27"/>
    </row>
    <row r="202" spans="1:15" x14ac:dyDescent="0.2">
      <c r="O202" s="18" t="s">
        <v>57</v>
      </c>
    </row>
    <row r="204" spans="1:15" x14ac:dyDescent="0.2">
      <c r="A204" s="48" t="s">
        <v>82</v>
      </c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50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1997</v>
      </c>
      <c r="D206" s="10">
        <v>2024</v>
      </c>
      <c r="E206" s="10">
        <v>2196</v>
      </c>
      <c r="F206" s="10">
        <v>2156</v>
      </c>
      <c r="G206" s="10">
        <v>2135</v>
      </c>
      <c r="H206" s="10">
        <v>1976</v>
      </c>
      <c r="I206" s="10">
        <v>2036</v>
      </c>
      <c r="J206" s="10">
        <v>2068</v>
      </c>
      <c r="K206" s="10">
        <v>1746</v>
      </c>
      <c r="L206" s="10">
        <v>2123</v>
      </c>
      <c r="M206" s="10">
        <v>2103</v>
      </c>
      <c r="N206" s="10"/>
      <c r="O206" s="6">
        <f>SUM(C206:N206)</f>
        <v>22560</v>
      </c>
    </row>
    <row r="207" spans="1:15" x14ac:dyDescent="0.2">
      <c r="A207" s="7" t="s">
        <v>59</v>
      </c>
      <c r="B207" s="5" t="s">
        <v>60</v>
      </c>
      <c r="C207" s="10">
        <v>2057</v>
      </c>
      <c r="D207" s="10">
        <v>2034</v>
      </c>
      <c r="E207" s="10">
        <v>2222</v>
      </c>
      <c r="F207" s="10">
        <v>2210</v>
      </c>
      <c r="G207" s="10">
        <v>2360</v>
      </c>
      <c r="H207" s="10">
        <v>2218</v>
      </c>
      <c r="I207" s="10">
        <v>2249</v>
      </c>
      <c r="J207" s="10">
        <v>2241</v>
      </c>
      <c r="K207" s="10">
        <v>1888</v>
      </c>
      <c r="L207" s="10">
        <v>2266</v>
      </c>
      <c r="M207" s="10">
        <v>2244</v>
      </c>
      <c r="N207" s="10"/>
      <c r="O207" s="6">
        <f>SUM(C207:N207)</f>
        <v>23989</v>
      </c>
    </row>
    <row r="208" spans="1:15" x14ac:dyDescent="0.2">
      <c r="A208" s="5"/>
      <c r="B208" s="5" t="s">
        <v>16</v>
      </c>
      <c r="C208" s="6">
        <f>SUM(C206:C207)</f>
        <v>4054</v>
      </c>
      <c r="D208" s="6">
        <f>SUM(D206:D207)</f>
        <v>4058</v>
      </c>
      <c r="E208" s="6">
        <f>SUM(E206:E207)</f>
        <v>4418</v>
      </c>
      <c r="F208" s="6">
        <f>SUM(F206:F207)</f>
        <v>4366</v>
      </c>
      <c r="G208" s="6">
        <f t="shared" ref="G208:N208" si="39">SUM(G206:G207)</f>
        <v>4495</v>
      </c>
      <c r="H208" s="6">
        <f t="shared" si="39"/>
        <v>4194</v>
      </c>
      <c r="I208" s="6">
        <f t="shared" si="39"/>
        <v>4285</v>
      </c>
      <c r="J208" s="6">
        <f t="shared" si="39"/>
        <v>4309</v>
      </c>
      <c r="K208" s="6">
        <f t="shared" si="39"/>
        <v>3634</v>
      </c>
      <c r="L208" s="6">
        <f t="shared" si="39"/>
        <v>4389</v>
      </c>
      <c r="M208" s="6">
        <f t="shared" si="39"/>
        <v>4347</v>
      </c>
      <c r="N208" s="6">
        <f t="shared" si="39"/>
        <v>0</v>
      </c>
      <c r="O208" s="6">
        <f>SUM(O206:O207)</f>
        <v>46549</v>
      </c>
    </row>
    <row r="209" spans="1:15" x14ac:dyDescent="0.2">
      <c r="O209" s="18"/>
    </row>
    <row r="210" spans="1:15" x14ac:dyDescent="0.2">
      <c r="A210" s="46" t="s">
        <v>83</v>
      </c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137</v>
      </c>
      <c r="D212" s="10">
        <v>142</v>
      </c>
      <c r="E212" s="10">
        <v>169</v>
      </c>
      <c r="F212" s="10">
        <v>180</v>
      </c>
      <c r="G212" s="10">
        <v>127</v>
      </c>
      <c r="H212" s="10">
        <v>147</v>
      </c>
      <c r="I212" s="10">
        <v>82</v>
      </c>
      <c r="J212" s="10">
        <v>86</v>
      </c>
      <c r="K212" s="10">
        <v>53</v>
      </c>
      <c r="L212" s="10">
        <v>109</v>
      </c>
      <c r="M212" s="10">
        <v>180</v>
      </c>
      <c r="N212" s="10"/>
      <c r="O212" s="6">
        <f>SUM(C212:N212)</f>
        <v>1412</v>
      </c>
    </row>
    <row r="213" spans="1:15" x14ac:dyDescent="0.2">
      <c r="A213" s="7" t="s">
        <v>61</v>
      </c>
      <c r="B213" s="5" t="s">
        <v>60</v>
      </c>
      <c r="C213" s="10">
        <v>135</v>
      </c>
      <c r="D213" s="10">
        <v>140</v>
      </c>
      <c r="E213" s="10">
        <v>171</v>
      </c>
      <c r="F213" s="10">
        <v>178</v>
      </c>
      <c r="G213" s="10">
        <v>120</v>
      </c>
      <c r="H213" s="10">
        <v>142</v>
      </c>
      <c r="I213" s="10">
        <v>75</v>
      </c>
      <c r="J213" s="10">
        <v>86</v>
      </c>
      <c r="K213" s="10">
        <v>49</v>
      </c>
      <c r="L213" s="10">
        <v>110</v>
      </c>
      <c r="M213" s="10">
        <v>177</v>
      </c>
      <c r="N213" s="10"/>
      <c r="O213" s="6">
        <f>SUM(C213:N213)</f>
        <v>1383</v>
      </c>
    </row>
    <row r="214" spans="1:15" x14ac:dyDescent="0.2">
      <c r="A214" s="5"/>
      <c r="B214" s="5" t="s">
        <v>16</v>
      </c>
      <c r="C214" s="6">
        <f>SUM(C212:C213)</f>
        <v>272</v>
      </c>
      <c r="D214" s="6">
        <f>SUM(D212:D213)</f>
        <v>282</v>
      </c>
      <c r="E214" s="6">
        <f>SUM(E212:E213)</f>
        <v>340</v>
      </c>
      <c r="F214" s="6">
        <f>SUM(F212:F213)</f>
        <v>358</v>
      </c>
      <c r="G214" s="6">
        <f t="shared" ref="G214:N214" si="40">SUM(G212:G213)</f>
        <v>247</v>
      </c>
      <c r="H214" s="6">
        <f t="shared" si="40"/>
        <v>289</v>
      </c>
      <c r="I214" s="6">
        <f t="shared" si="40"/>
        <v>157</v>
      </c>
      <c r="J214" s="6">
        <f t="shared" si="40"/>
        <v>172</v>
      </c>
      <c r="K214" s="6">
        <f t="shared" si="40"/>
        <v>102</v>
      </c>
      <c r="L214" s="6">
        <f t="shared" si="40"/>
        <v>219</v>
      </c>
      <c r="M214" s="6">
        <f t="shared" si="40"/>
        <v>357</v>
      </c>
      <c r="N214" s="6">
        <f t="shared" si="40"/>
        <v>0</v>
      </c>
      <c r="O214" s="6">
        <f>SUM(O212:O213)</f>
        <v>2795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46" t="s">
        <v>84</v>
      </c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63</v>
      </c>
      <c r="D218" s="10">
        <v>70</v>
      </c>
      <c r="E218" s="10">
        <v>78</v>
      </c>
      <c r="F218" s="10">
        <v>67</v>
      </c>
      <c r="G218" s="10">
        <v>74</v>
      </c>
      <c r="H218" s="10">
        <v>82</v>
      </c>
      <c r="I218" s="10">
        <v>84</v>
      </c>
      <c r="J218" s="10">
        <v>90</v>
      </c>
      <c r="K218" s="10">
        <v>88</v>
      </c>
      <c r="L218" s="10">
        <v>89</v>
      </c>
      <c r="M218" s="10">
        <v>89</v>
      </c>
      <c r="N218" s="10"/>
      <c r="O218" s="6">
        <f>SUM(C218:N218)</f>
        <v>874</v>
      </c>
    </row>
    <row r="219" spans="1:15" x14ac:dyDescent="0.2">
      <c r="A219" s="7" t="s">
        <v>65</v>
      </c>
      <c r="B219" s="5" t="s">
        <v>60</v>
      </c>
      <c r="C219" s="10">
        <v>65</v>
      </c>
      <c r="D219" s="10">
        <v>75</v>
      </c>
      <c r="E219" s="10">
        <v>82</v>
      </c>
      <c r="F219" s="10">
        <v>69</v>
      </c>
      <c r="G219" s="10">
        <v>70</v>
      </c>
      <c r="H219" s="10">
        <v>79</v>
      </c>
      <c r="I219" s="10">
        <v>80</v>
      </c>
      <c r="J219" s="10">
        <v>85</v>
      </c>
      <c r="K219" s="10">
        <v>83</v>
      </c>
      <c r="L219" s="10">
        <v>89</v>
      </c>
      <c r="M219" s="10">
        <v>93</v>
      </c>
      <c r="N219" s="10"/>
      <c r="O219" s="6">
        <f>SUM(C219:N219)</f>
        <v>870</v>
      </c>
    </row>
    <row r="220" spans="1:15" x14ac:dyDescent="0.2">
      <c r="A220" s="7" t="s">
        <v>66</v>
      </c>
      <c r="B220" s="5" t="s">
        <v>16</v>
      </c>
      <c r="C220" s="6">
        <f>SUM(C218:C219)</f>
        <v>128</v>
      </c>
      <c r="D220" s="6">
        <f>SUM(D218:D219)</f>
        <v>145</v>
      </c>
      <c r="E220" s="6">
        <f>SUM(E218:E219)</f>
        <v>160</v>
      </c>
      <c r="F220" s="6">
        <f>SUM(F218:F219)</f>
        <v>136</v>
      </c>
      <c r="G220" s="6">
        <f t="shared" ref="G220:N220" si="41">SUM(G218:G219)</f>
        <v>144</v>
      </c>
      <c r="H220" s="6">
        <f t="shared" si="41"/>
        <v>161</v>
      </c>
      <c r="I220" s="6">
        <f t="shared" si="41"/>
        <v>164</v>
      </c>
      <c r="J220" s="6">
        <f t="shared" si="41"/>
        <v>175</v>
      </c>
      <c r="K220" s="6">
        <f t="shared" si="41"/>
        <v>171</v>
      </c>
      <c r="L220" s="6">
        <f t="shared" si="41"/>
        <v>178</v>
      </c>
      <c r="M220" s="6">
        <f t="shared" si="41"/>
        <v>182</v>
      </c>
      <c r="N220" s="6">
        <f t="shared" si="41"/>
        <v>0</v>
      </c>
      <c r="O220" s="6">
        <f>SUM(O218:O219)</f>
        <v>1744</v>
      </c>
    </row>
    <row r="222" spans="1:15" x14ac:dyDescent="0.2">
      <c r="A222" s="46" t="s">
        <v>85</v>
      </c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149</v>
      </c>
      <c r="D224" s="10">
        <v>148</v>
      </c>
      <c r="E224" s="10">
        <v>167</v>
      </c>
      <c r="F224" s="10">
        <v>149</v>
      </c>
      <c r="G224" s="10">
        <v>170</v>
      </c>
      <c r="H224" s="10">
        <v>173</v>
      </c>
      <c r="I224" s="10">
        <v>153</v>
      </c>
      <c r="J224" s="10">
        <v>169</v>
      </c>
      <c r="K224" s="10">
        <v>161</v>
      </c>
      <c r="L224" s="10">
        <v>176</v>
      </c>
      <c r="M224" s="10">
        <v>176</v>
      </c>
      <c r="N224" s="10"/>
      <c r="O224" s="6">
        <f>SUM(C224:N224)</f>
        <v>1791</v>
      </c>
    </row>
    <row r="225" spans="1:15" x14ac:dyDescent="0.2">
      <c r="A225" s="7" t="s">
        <v>65</v>
      </c>
      <c r="B225" s="5" t="s">
        <v>60</v>
      </c>
      <c r="C225" s="10">
        <v>149</v>
      </c>
      <c r="D225" s="10">
        <v>144</v>
      </c>
      <c r="E225" s="10">
        <v>168</v>
      </c>
      <c r="F225" s="10">
        <v>148</v>
      </c>
      <c r="G225" s="10">
        <v>172</v>
      </c>
      <c r="H225" s="10">
        <v>171</v>
      </c>
      <c r="I225" s="10">
        <v>155</v>
      </c>
      <c r="J225" s="10">
        <v>167</v>
      </c>
      <c r="K225" s="10">
        <v>163</v>
      </c>
      <c r="L225" s="10">
        <v>177</v>
      </c>
      <c r="M225" s="10">
        <v>176</v>
      </c>
      <c r="N225" s="10"/>
      <c r="O225" s="6">
        <f>SUM(C225:N225)</f>
        <v>1790</v>
      </c>
    </row>
    <row r="226" spans="1:15" x14ac:dyDescent="0.2">
      <c r="A226" s="7" t="s">
        <v>67</v>
      </c>
      <c r="B226" s="5" t="s">
        <v>16</v>
      </c>
      <c r="C226" s="6">
        <f>SUM(C224:C225)</f>
        <v>298</v>
      </c>
      <c r="D226" s="6">
        <f>SUM(D224:D225)</f>
        <v>292</v>
      </c>
      <c r="E226" s="6">
        <f>SUM(E224:E225)</f>
        <v>335</v>
      </c>
      <c r="F226" s="6">
        <f>SUM(F224:F225)</f>
        <v>297</v>
      </c>
      <c r="G226" s="6">
        <f t="shared" ref="G226:N226" si="42">SUM(G224:G225)</f>
        <v>342</v>
      </c>
      <c r="H226" s="6">
        <f t="shared" si="42"/>
        <v>344</v>
      </c>
      <c r="I226" s="6">
        <f t="shared" si="42"/>
        <v>308</v>
      </c>
      <c r="J226" s="6">
        <f t="shared" si="42"/>
        <v>336</v>
      </c>
      <c r="K226" s="6">
        <f t="shared" si="42"/>
        <v>324</v>
      </c>
      <c r="L226" s="6">
        <f t="shared" si="42"/>
        <v>353</v>
      </c>
      <c r="M226" s="6">
        <f t="shared" si="42"/>
        <v>352</v>
      </c>
      <c r="N226" s="6">
        <f t="shared" si="42"/>
        <v>0</v>
      </c>
      <c r="O226" s="6">
        <f>SUM(O224:O225)</f>
        <v>3581</v>
      </c>
    </row>
    <row r="233" spans="1:15" x14ac:dyDescent="0.2">
      <c r="E233" s="38"/>
      <c r="F233" s="38"/>
      <c r="G233" s="38"/>
      <c r="H233" s="38"/>
      <c r="I233" s="38"/>
    </row>
    <row r="234" spans="1:15" ht="15.75" x14ac:dyDescent="0.2">
      <c r="A234" s="41" t="s">
        <v>86</v>
      </c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</row>
    <row r="235" spans="1:15" ht="15.75" x14ac:dyDescent="0.2">
      <c r="A235" s="42" t="s">
        <v>87</v>
      </c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</row>
    <row r="236" spans="1:15" x14ac:dyDescent="0.2">
      <c r="A236" s="37" t="s">
        <v>70</v>
      </c>
    </row>
    <row r="237" spans="1:15" x14ac:dyDescent="0.2">
      <c r="A237" s="1" t="s">
        <v>69</v>
      </c>
    </row>
    <row r="238" spans="1:15" x14ac:dyDescent="0.2">
      <c r="A238" s="1" t="s">
        <v>71</v>
      </c>
    </row>
    <row r="239" spans="1:15" x14ac:dyDescent="0.2">
      <c r="A239" s="1" t="s">
        <v>72</v>
      </c>
    </row>
    <row r="240" spans="1:15" x14ac:dyDescent="0.2">
      <c r="A240" s="1" t="s">
        <v>73</v>
      </c>
    </row>
    <row r="241" spans="1:15" x14ac:dyDescent="0.2">
      <c r="A241" s="1" t="s">
        <v>74</v>
      </c>
    </row>
    <row r="242" spans="1:15" x14ac:dyDescent="0.2">
      <c r="A242" s="1" t="s">
        <v>75</v>
      </c>
    </row>
    <row r="243" spans="1:15" x14ac:dyDescent="0.2">
      <c r="A243" s="1" t="s">
        <v>76</v>
      </c>
      <c r="O243" s="18" t="s">
        <v>62</v>
      </c>
    </row>
    <row r="248" spans="1:15" ht="14.25" x14ac:dyDescent="0.2">
      <c r="A248" s="32"/>
    </row>
  </sheetData>
  <mergeCells count="16">
    <mergeCell ref="A234:O234"/>
    <mergeCell ref="A235:O235"/>
    <mergeCell ref="A40:B40"/>
    <mergeCell ref="A6:O6"/>
    <mergeCell ref="A7:O7"/>
    <mergeCell ref="A8:O8"/>
    <mergeCell ref="A31:O31"/>
    <mergeCell ref="A216:O216"/>
    <mergeCell ref="A222:O222"/>
    <mergeCell ref="A52:O52"/>
    <mergeCell ref="A102:O102"/>
    <mergeCell ref="A42:O42"/>
    <mergeCell ref="A54:O54"/>
    <mergeCell ref="A104:O104"/>
    <mergeCell ref="A204:O204"/>
    <mergeCell ref="A210:O2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Patricia Carolina Cueto Stefani</cp:lastModifiedBy>
  <cp:lastPrinted>2022-11-07T19:58:51Z</cp:lastPrinted>
  <dcterms:created xsi:type="dcterms:W3CDTF">2019-02-07T13:08:48Z</dcterms:created>
  <dcterms:modified xsi:type="dcterms:W3CDTF">2022-12-07T00:54:59Z</dcterms:modified>
</cp:coreProperties>
</file>