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RZO" sheetId="3" r:id="rId1"/>
    <sheet name="Hoja1" sheetId="4" r:id="rId2"/>
    <sheet name="Hoja2" sheetId="5" r:id="rId3"/>
  </sheets>
  <definedNames>
    <definedName name="_xlnm.Print_Area" localSheetId="0">MARZO!$A$1:$R$118</definedName>
    <definedName name="_xlnm.Print_Titles" localSheetId="0">MARZO!$3:$4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J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<sst xmlns="http://schemas.openxmlformats.org/spreadsheetml/2006/main" count="167" uniqueCount="167">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</sst>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31/03/202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346363</xdr:colOff>
      <xdr:row>117</xdr:row>
      <xdr:rowOff>692727</xdr:rowOff>
    </xdr:from>
    <xdr:ext cx="33561769" cy="5585114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3954" y="36593318"/>
          <a:ext cx="33561769" cy="5585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Marzo de  RD$  16,047,879.51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113590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37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ANNY LISBET SANTANA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topLeftCell="A110" zoomScale="80" zoomScaleNormal="85" zoomScaleSheetLayoutView="80" workbookViewId="0">
      <selection activeCell="D115" sqref="D115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22.28515625" style="6" customWidth="1"/>
    <col min="5" max="5" width="20" style="6" customWidth="1"/>
    <col min="6" max="7" width="22" style="6" customWidth="1"/>
    <col min="8" max="8" width="19.7109375" style="6" customWidth="1"/>
    <col min="9" max="9" width="14.7109375" style="6" customWidth="1"/>
    <col min="10" max="10" width="13.7109375" style="6" customWidth="1"/>
    <col min="11" max="12" width="15.7109375" style="6" customWidth="1"/>
    <col min="13" max="13" width="15.42578125" style="6" customWidth="1"/>
    <col min="14" max="14" width="18.42578125" style="6" customWidth="1"/>
    <col min="15" max="15" width="16" style="6" customWidth="1"/>
    <col min="16" max="16" width="17.140625" style="6" customWidth="1"/>
    <col min="17" max="17" width="18" style="14" customWidth="1"/>
    <col min="18" max="18" width="20.855468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46.5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203060621.83000001</v>
      </c>
      <c r="H6" s="18">
        <f t="shared" si="0"/>
        <v>206184423.53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601610446.86000001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152014303.34</v>
      </c>
      <c r="H8" s="20">
        <v>152528918.84999999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1">
        <f>SUM(F8:Q8)</f>
        <v>454641638.40999997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29786720.940000001</v>
      </c>
      <c r="H9" s="20">
        <v>32336355.370000001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1">
        <f t="shared" ref="R9:R12" si="3">SUM(F9:Q9)</f>
        <v>82957683.189999998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583000</v>
      </c>
      <c r="H11" s="20">
        <v>684458.33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1">
        <f t="shared" si="3"/>
        <v>1887125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20676597.550000001</v>
      </c>
      <c r="H12" s="20">
        <v>20634690.98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1">
        <f t="shared" si="3"/>
        <v>62124000.260000005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37558428.939999998</v>
      </c>
      <c r="H14" s="22">
        <f t="shared" si="4"/>
        <v>30474833.399999999</v>
      </c>
      <c r="I14" s="22">
        <f>I16+I17+I18+I19+I20+I21+I22+I23+I24</f>
        <v>0</v>
      </c>
      <c r="J14" s="22">
        <f t="shared" si="4"/>
        <v>0</v>
      </c>
      <c r="K14" s="22">
        <f t="shared" si="4"/>
        <v>0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91008846.719999999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10661883.02</v>
      </c>
      <c r="H16" s="20">
        <v>9798528.2899999991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1">
        <f>SUM(F16:Q16)</f>
        <v>24215311.689999998</v>
      </c>
      <c r="S16"/>
      <c r="T16"/>
      <c r="U16"/>
      <c r="V16" s="3"/>
      <c r="W16" s="11"/>
      <c r="AW16" s="7"/>
      <c r="AX16" s="7"/>
      <c r="AY16" s="7"/>
      <c r="AZ16" s="7"/>
    </row>
    <row r="17" spans="1:52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300000</v>
      </c>
      <c r="H17" s="20">
        <v>220080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1">
        <f t="shared" ref="R17:R23" si="7">SUM(F17:Q17)</f>
        <v>711311.44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3137178.75</v>
      </c>
      <c r="H18" s="20">
        <v>2833252.2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1">
        <f t="shared" si="7"/>
        <v>7866688.7700000005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667084.29</v>
      </c>
      <c r="H19" s="20">
        <v>519486.64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1">
        <f t="shared" si="7"/>
        <v>1404268.9300000002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1509348.39</v>
      </c>
      <c r="H20" s="20">
        <v>2366069.34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f t="shared" si="7"/>
        <v>4549202.43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6257143.8700000001</v>
      </c>
      <c r="H21" s="20">
        <v>5757820.1799999997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1">
        <f t="shared" si="7"/>
        <v>17752082.559999999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8144951.8600000003</v>
      </c>
      <c r="H22" s="20">
        <v>1024129.29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1">
        <f t="shared" si="7"/>
        <v>9750836.8200000003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6579587.1200000001</v>
      </c>
      <c r="H23" s="20">
        <v>2929717.37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f t="shared" si="7"/>
        <v>16153079.550000001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301251.64</v>
      </c>
      <c r="H24" s="20">
        <v>5025750.09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>
        <f>SUM(F24:Q24)</f>
        <v>8606064.5299999993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9617321.7199999988</v>
      </c>
      <c r="H26" s="18">
        <f t="shared" ref="H26:N26" si="8">H28+H29+H30+H31+H32+H33+H34+H35+H36</f>
        <v>9897154.6600000001</v>
      </c>
      <c r="I26" s="18">
        <f t="shared" si="8"/>
        <v>0</v>
      </c>
      <c r="J26" s="18">
        <f t="shared" si="8"/>
        <v>0</v>
      </c>
      <c r="K26" s="18">
        <f t="shared" si="8"/>
        <v>0</v>
      </c>
      <c r="L26" s="18">
        <f t="shared" si="8"/>
        <v>0</v>
      </c>
      <c r="M26" s="18">
        <f t="shared" si="8"/>
        <v>0</v>
      </c>
      <c r="N26" s="18">
        <f t="shared" si="8"/>
        <v>0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26577758.729999997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272663.88</v>
      </c>
      <c r="H28" s="20">
        <v>1320061.3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1">
        <f>SUM(F28:P28)</f>
        <v>1696589.75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94990</v>
      </c>
      <c r="H29" s="20">
        <v>76700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1">
        <f>SUM(F29:Q29)</f>
        <v>171690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1372652.17</v>
      </c>
      <c r="H30" s="20">
        <v>624521.4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1">
        <f t="shared" ref="R30:R36" si="11">SUM(F30:Q30)</f>
        <v>3554192.92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165030.45000000001</v>
      </c>
      <c r="H31" s="20">
        <v>550521.23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1">
        <f t="shared" si="11"/>
        <v>731201.67999999993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187098.44</v>
      </c>
      <c r="H32" s="20">
        <v>84200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1">
        <f t="shared" si="11"/>
        <v>274878.44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5234.38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1">
        <f t="shared" si="11"/>
        <v>5234.38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5184134.2300000004</v>
      </c>
      <c r="H34" s="20">
        <v>5103964.79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1">
        <f t="shared" si="11"/>
        <v>15176734.02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2340752.5499999998</v>
      </c>
      <c r="H36" s="20">
        <v>2131951.56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1">
        <f t="shared" si="11"/>
        <v>4967237.54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4375342.8599999994</v>
      </c>
      <c r="H38" s="18">
        <f t="shared" si="13"/>
        <v>2916879</v>
      </c>
      <c r="I38" s="18">
        <f t="shared" si="13"/>
        <v>0</v>
      </c>
      <c r="J38" s="18">
        <f t="shared" si="13"/>
        <v>0</v>
      </c>
      <c r="K38" s="18">
        <f t="shared" si="13"/>
        <v>0</v>
      </c>
      <c r="L38" s="18">
        <f t="shared" si="13"/>
        <v>0</v>
      </c>
      <c r="M38" s="18">
        <f t="shared" si="13"/>
        <v>0</v>
      </c>
      <c r="N38" s="18">
        <f t="shared" si="13"/>
        <v>0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9740503.129999999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2780182.86</v>
      </c>
      <c r="H40" s="20">
        <v>1373799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1">
        <f>SUM(F40:Q40)</f>
        <v>4677981.8599999994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1595160</v>
      </c>
      <c r="H45" s="20">
        <v>1543080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1">
        <f t="shared" si="16"/>
        <v>5062521.2699999996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144789750.87</v>
      </c>
      <c r="H58" s="18">
        <f t="shared" si="19"/>
        <v>18880343.030000001</v>
      </c>
      <c r="I58" s="18">
        <f t="shared" si="19"/>
        <v>0</v>
      </c>
      <c r="J58" s="18">
        <f t="shared" si="19"/>
        <v>0</v>
      </c>
      <c r="K58" s="18">
        <f t="shared" si="19"/>
        <v>0</v>
      </c>
      <c r="L58" s="18">
        <f t="shared" si="19"/>
        <v>0</v>
      </c>
      <c r="M58" s="18">
        <f t="shared" si="19"/>
        <v>0</v>
      </c>
      <c r="N58" s="18">
        <f>N60+N61+N62+N63+N64+N65+N66+N67+N68</f>
        <v>0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168272607.31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2493429.9700000002</v>
      </c>
      <c r="H60" s="20">
        <v>1048355.81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f>SUM(F60:Q60)</f>
        <v>3826035.7800000003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421968</v>
      </c>
      <c r="H61" s="20">
        <v>431635.99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853603.99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0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141590102.90000001</v>
      </c>
      <c r="H64" s="20">
        <v>17116101.23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f t="shared" si="20"/>
        <v>163024467.53999999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284250</v>
      </c>
      <c r="H67" s="20">
        <v>284250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1">
        <f t="shared" si="20"/>
        <v>568500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399401466.22000003</v>
      </c>
      <c r="H88" s="28">
        <f t="shared" si="22"/>
        <v>268353633.62</v>
      </c>
      <c r="I88" s="28">
        <f t="shared" si="22"/>
        <v>0</v>
      </c>
      <c r="J88" s="28">
        <f t="shared" si="22"/>
        <v>0</v>
      </c>
      <c r="K88" s="28">
        <f t="shared" si="22"/>
        <v>0</v>
      </c>
      <c r="L88" s="28">
        <f t="shared" si="22"/>
        <v>0</v>
      </c>
      <c r="M88" s="28">
        <f t="shared" si="22"/>
        <v>0</v>
      </c>
      <c r="N88" s="28">
        <f t="shared" si="22"/>
        <v>0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897210162.75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9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399401466.22000003</v>
      </c>
      <c r="H105" s="33">
        <f t="shared" si="26"/>
        <v>268353633.62</v>
      </c>
      <c r="I105" s="33">
        <f t="shared" si="26"/>
        <v>0</v>
      </c>
      <c r="J105" s="33">
        <f t="shared" si="26"/>
        <v>0</v>
      </c>
      <c r="K105" s="33">
        <f t="shared" si="26"/>
        <v>0</v>
      </c>
      <c r="L105" s="33">
        <f t="shared" si="26"/>
        <v>0</v>
      </c>
      <c r="M105" s="33">
        <f t="shared" si="26"/>
        <v>0</v>
      </c>
      <c r="N105" s="33">
        <f t="shared" si="26"/>
        <v>0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897210162.75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L1:O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38" right="0.31" top="0.8" bottom="0.55118110236220497" header="0.23622047244094499" footer="0.23622047244094499"/>
  <pageSetup scale="40" fitToHeight="0" orientation="landscape" r:id="rId1"/>
  <headerFooter>
    <oddFooter>&amp;C&amp;14Pagina &amp;P</oddFooter>
  </headerFooter>
  <rowBreaks count="1" manualBreakCount="1">
    <brk id="11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</vt:lpstr>
      <vt:lpstr>Hoja1</vt:lpstr>
      <vt:lpstr>Hoja2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2022-04-04T14:19:51Z</cp:lastPrinted>
  <dcterms:created xsi:type="dcterms:W3CDTF">2020-11-04T14:03:08Z</dcterms:created>
  <dcterms:modified xsi:type="dcterms:W3CDTF">2022-04-04T14:26:57Z</dcterms:modified>
</cp:coreProperties>
</file>