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castillo\Transparencia\Volumen de Pasajeros y Operaciones 2022\Sin Firma\"/>
    </mc:Choice>
  </mc:AlternateContent>
  <bookViews>
    <workbookView xWindow="0" yWindow="0" windowWidth="20490" windowHeight="7155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52511"/>
</workbook>
</file>

<file path=xl/calcChain.xml><?xml version="1.0" encoding="utf-8"?>
<calcChain xmlns="http://schemas.openxmlformats.org/spreadsheetml/2006/main">
  <c r="D76" i="5" l="1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6" i="5" s="1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O220" i="5" s="1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J162" i="5"/>
  <c r="I160" i="5"/>
  <c r="H160" i="5"/>
  <c r="L159" i="5"/>
  <c r="I159" i="5"/>
  <c r="C159" i="5"/>
  <c r="J157" i="5"/>
  <c r="I157" i="5"/>
  <c r="H157" i="5"/>
  <c r="O145" i="5"/>
  <c r="O144" i="5"/>
  <c r="N144" i="5"/>
  <c r="M144" i="5"/>
  <c r="L144" i="5"/>
  <c r="K144" i="5"/>
  <c r="J144" i="5"/>
  <c r="I144" i="5"/>
  <c r="H144" i="5"/>
  <c r="H163" i="5" s="1"/>
  <c r="G144" i="5"/>
  <c r="G163" i="5" s="1"/>
  <c r="F144" i="5"/>
  <c r="E144" i="5"/>
  <c r="D144" i="5"/>
  <c r="C144" i="5"/>
  <c r="O143" i="5"/>
  <c r="O142" i="5"/>
  <c r="O139" i="5"/>
  <c r="O138" i="5"/>
  <c r="N138" i="5"/>
  <c r="N162" i="5" s="1"/>
  <c r="M138" i="5"/>
  <c r="L138" i="5"/>
  <c r="K138" i="5"/>
  <c r="J138" i="5"/>
  <c r="I138" i="5"/>
  <c r="H138" i="5"/>
  <c r="G138" i="5"/>
  <c r="G162" i="5" s="1"/>
  <c r="F138" i="5"/>
  <c r="F162" i="5" s="1"/>
  <c r="E138" i="5"/>
  <c r="D138" i="5"/>
  <c r="C138" i="5"/>
  <c r="O137" i="5"/>
  <c r="O136" i="5"/>
  <c r="O133" i="5"/>
  <c r="N132" i="5"/>
  <c r="N161" i="5" s="1"/>
  <c r="M132" i="5"/>
  <c r="M161" i="5" s="1"/>
  <c r="L132" i="5"/>
  <c r="K132" i="5"/>
  <c r="J132" i="5"/>
  <c r="I132" i="5"/>
  <c r="H132" i="5"/>
  <c r="G132" i="5"/>
  <c r="F132" i="5"/>
  <c r="F161" i="5" s="1"/>
  <c r="E132" i="5"/>
  <c r="E161" i="5" s="1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H126" i="5"/>
  <c r="G126" i="5"/>
  <c r="G160" i="5" s="1"/>
  <c r="F126" i="5"/>
  <c r="F160" i="5" s="1"/>
  <c r="E126" i="5"/>
  <c r="E160" i="5" s="1"/>
  <c r="D126" i="5"/>
  <c r="D160" i="5" s="1"/>
  <c r="C126" i="5"/>
  <c r="O125" i="5"/>
  <c r="O126" i="5" s="1"/>
  <c r="O124" i="5"/>
  <c r="O121" i="5"/>
  <c r="N120" i="5"/>
  <c r="M120" i="5"/>
  <c r="L120" i="5"/>
  <c r="K120" i="5"/>
  <c r="J120" i="5"/>
  <c r="J159" i="5" s="1"/>
  <c r="I120" i="5"/>
  <c r="H120" i="5"/>
  <c r="G120" i="5"/>
  <c r="F120" i="5"/>
  <c r="E120" i="5"/>
  <c r="D120" i="5"/>
  <c r="C120" i="5"/>
  <c r="O119" i="5"/>
  <c r="O120" i="5" s="1"/>
  <c r="O118" i="5"/>
  <c r="O115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O114" i="5" s="1"/>
  <c r="O112" i="5"/>
  <c r="O109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O108" i="5" s="1"/>
  <c r="O106" i="5"/>
  <c r="O95" i="5"/>
  <c r="N94" i="5"/>
  <c r="N163" i="5" s="1"/>
  <c r="M94" i="5"/>
  <c r="M163" i="5" s="1"/>
  <c r="L94" i="5"/>
  <c r="L163" i="5" s="1"/>
  <c r="K94" i="5"/>
  <c r="K163" i="5" s="1"/>
  <c r="J94" i="5"/>
  <c r="J163" i="5" s="1"/>
  <c r="I94" i="5"/>
  <c r="I163" i="5" s="1"/>
  <c r="H94" i="5"/>
  <c r="G94" i="5"/>
  <c r="F94" i="5"/>
  <c r="F163" i="5" s="1"/>
  <c r="E94" i="5"/>
  <c r="E163" i="5" s="1"/>
  <c r="D94" i="5"/>
  <c r="D163" i="5" s="1"/>
  <c r="C94" i="5"/>
  <c r="C163" i="5" s="1"/>
  <c r="O93" i="5"/>
  <c r="O92" i="5"/>
  <c r="O89" i="5"/>
  <c r="N88" i="5"/>
  <c r="M88" i="5"/>
  <c r="M162" i="5" s="1"/>
  <c r="L88" i="5"/>
  <c r="L162" i="5" s="1"/>
  <c r="K88" i="5"/>
  <c r="K162" i="5" s="1"/>
  <c r="J88" i="5"/>
  <c r="I88" i="5"/>
  <c r="I162" i="5" s="1"/>
  <c r="H88" i="5"/>
  <c r="H162" i="5" s="1"/>
  <c r="G88" i="5"/>
  <c r="F88" i="5"/>
  <c r="E88" i="5"/>
  <c r="E162" i="5" s="1"/>
  <c r="D88" i="5"/>
  <c r="D162" i="5" s="1"/>
  <c r="C88" i="5"/>
  <c r="C162" i="5" s="1"/>
  <c r="O87" i="5"/>
  <c r="O86" i="5"/>
  <c r="O83" i="5"/>
  <c r="N82" i="5"/>
  <c r="M82" i="5"/>
  <c r="L82" i="5"/>
  <c r="L161" i="5" s="1"/>
  <c r="K82" i="5"/>
  <c r="K161" i="5" s="1"/>
  <c r="J82" i="5"/>
  <c r="J161" i="5" s="1"/>
  <c r="I82" i="5"/>
  <c r="I161" i="5" s="1"/>
  <c r="H82" i="5"/>
  <c r="H161" i="5" s="1"/>
  <c r="G82" i="5"/>
  <c r="G161" i="5" s="1"/>
  <c r="F82" i="5"/>
  <c r="E82" i="5"/>
  <c r="D82" i="5"/>
  <c r="D161" i="5" s="1"/>
  <c r="C82" i="5"/>
  <c r="C161" i="5" s="1"/>
  <c r="O81" i="5"/>
  <c r="O82" i="5" s="1"/>
  <c r="O80" i="5"/>
  <c r="O77" i="5"/>
  <c r="C76" i="5"/>
  <c r="C160" i="5" s="1"/>
  <c r="O75" i="5"/>
  <c r="O74" i="5"/>
  <c r="O76" i="5" s="1"/>
  <c r="O71" i="5"/>
  <c r="O70" i="5"/>
  <c r="N70" i="5"/>
  <c r="N159" i="5" s="1"/>
  <c r="M70" i="5"/>
  <c r="M159" i="5" s="1"/>
  <c r="L70" i="5"/>
  <c r="K70" i="5"/>
  <c r="K159" i="5" s="1"/>
  <c r="J70" i="5"/>
  <c r="I70" i="5"/>
  <c r="H70" i="5"/>
  <c r="H159" i="5" s="1"/>
  <c r="G70" i="5"/>
  <c r="G159" i="5" s="1"/>
  <c r="F70" i="5"/>
  <c r="F159" i="5" s="1"/>
  <c r="E70" i="5"/>
  <c r="E159" i="5" s="1"/>
  <c r="D70" i="5"/>
  <c r="D159" i="5" s="1"/>
  <c r="C70" i="5"/>
  <c r="O69" i="5"/>
  <c r="O68" i="5"/>
  <c r="O65" i="5"/>
  <c r="B17" i="5" s="1"/>
  <c r="O64" i="5"/>
  <c r="N64" i="5"/>
  <c r="N158" i="5" s="1"/>
  <c r="M64" i="5"/>
  <c r="M158" i="5" s="1"/>
  <c r="L64" i="5"/>
  <c r="L158" i="5" s="1"/>
  <c r="K64" i="5"/>
  <c r="K158" i="5" s="1"/>
  <c r="J64" i="5"/>
  <c r="J158" i="5" s="1"/>
  <c r="I64" i="5"/>
  <c r="I158" i="5" s="1"/>
  <c r="H64" i="5"/>
  <c r="H158" i="5" s="1"/>
  <c r="G64" i="5"/>
  <c r="G158" i="5" s="1"/>
  <c r="F64" i="5"/>
  <c r="F158" i="5" s="1"/>
  <c r="E64" i="5"/>
  <c r="E158" i="5" s="1"/>
  <c r="D64" i="5"/>
  <c r="D158" i="5" s="1"/>
  <c r="C64" i="5"/>
  <c r="C158" i="5" s="1"/>
  <c r="O63" i="5"/>
  <c r="O62" i="5"/>
  <c r="O59" i="5"/>
  <c r="N58" i="5"/>
  <c r="N157" i="5" s="1"/>
  <c r="M58" i="5"/>
  <c r="M157" i="5" s="1"/>
  <c r="L58" i="5"/>
  <c r="L157" i="5" s="1"/>
  <c r="K58" i="5"/>
  <c r="K157" i="5" s="1"/>
  <c r="J58" i="5"/>
  <c r="I58" i="5"/>
  <c r="H58" i="5"/>
  <c r="G58" i="5"/>
  <c r="G157" i="5" s="1"/>
  <c r="F58" i="5"/>
  <c r="F157" i="5" s="1"/>
  <c r="E58" i="5"/>
  <c r="E157" i="5" s="1"/>
  <c r="D58" i="5"/>
  <c r="C58" i="5"/>
  <c r="C157" i="5" s="1"/>
  <c r="O57" i="5"/>
  <c r="O56" i="5"/>
  <c r="L46" i="5"/>
  <c r="N45" i="5"/>
  <c r="N46" i="5" s="1"/>
  <c r="M45" i="5"/>
  <c r="M46" i="5" s="1"/>
  <c r="L45" i="5"/>
  <c r="K45" i="5"/>
  <c r="J45" i="5"/>
  <c r="I45" i="5"/>
  <c r="H45" i="5"/>
  <c r="G45" i="5"/>
  <c r="F45" i="5"/>
  <c r="F46" i="5" s="1"/>
  <c r="E45" i="5"/>
  <c r="E46" i="5" s="1"/>
  <c r="D45" i="5"/>
  <c r="C45" i="5"/>
  <c r="N44" i="5"/>
  <c r="M44" i="5"/>
  <c r="L44" i="5"/>
  <c r="K44" i="5"/>
  <c r="K46" i="5" s="1"/>
  <c r="J44" i="5"/>
  <c r="J46" i="5" s="1"/>
  <c r="I44" i="5"/>
  <c r="I46" i="5" s="1"/>
  <c r="H44" i="5"/>
  <c r="H46" i="5" s="1"/>
  <c r="G44" i="5"/>
  <c r="G46" i="5" s="1"/>
  <c r="F44" i="5"/>
  <c r="E44" i="5"/>
  <c r="D44" i="5"/>
  <c r="C44" i="5"/>
  <c r="C46" i="5" s="1"/>
  <c r="J39" i="5"/>
  <c r="N38" i="5"/>
  <c r="M38" i="5"/>
  <c r="L38" i="5"/>
  <c r="L39" i="5" s="1"/>
  <c r="K38" i="5"/>
  <c r="K39" i="5" s="1"/>
  <c r="J38" i="5"/>
  <c r="I38" i="5"/>
  <c r="H38" i="5"/>
  <c r="G38" i="5"/>
  <c r="F38" i="5"/>
  <c r="E38" i="5"/>
  <c r="D38" i="5"/>
  <c r="C38" i="5"/>
  <c r="N37" i="5"/>
  <c r="N39" i="5" s="1"/>
  <c r="M37" i="5"/>
  <c r="M39" i="5" s="1"/>
  <c r="L37" i="5"/>
  <c r="K37" i="5"/>
  <c r="J37" i="5"/>
  <c r="I37" i="5"/>
  <c r="I39" i="5" s="1"/>
  <c r="H37" i="5"/>
  <c r="H39" i="5" s="1"/>
  <c r="G37" i="5"/>
  <c r="G39" i="5" s="1"/>
  <c r="F37" i="5"/>
  <c r="F39" i="5" s="1"/>
  <c r="E37" i="5"/>
  <c r="E39" i="5" s="1"/>
  <c r="D37" i="5"/>
  <c r="C37" i="5"/>
  <c r="C39" i="5" s="1"/>
  <c r="M35" i="5"/>
  <c r="E35" i="5"/>
  <c r="N34" i="5"/>
  <c r="N35" i="5" s="1"/>
  <c r="M34" i="5"/>
  <c r="L34" i="5"/>
  <c r="K34" i="5"/>
  <c r="J34" i="5"/>
  <c r="I34" i="5"/>
  <c r="H34" i="5"/>
  <c r="G34" i="5"/>
  <c r="G35" i="5" s="1"/>
  <c r="F34" i="5"/>
  <c r="F35" i="5" s="1"/>
  <c r="E34" i="5"/>
  <c r="D34" i="5"/>
  <c r="C34" i="5"/>
  <c r="N33" i="5"/>
  <c r="M33" i="5"/>
  <c r="L33" i="5"/>
  <c r="L35" i="5" s="1"/>
  <c r="K33" i="5"/>
  <c r="K35" i="5" s="1"/>
  <c r="J33" i="5"/>
  <c r="J35" i="5" s="1"/>
  <c r="J40" i="5" s="1"/>
  <c r="I33" i="5"/>
  <c r="I35" i="5" s="1"/>
  <c r="I40" i="5" s="1"/>
  <c r="H33" i="5"/>
  <c r="H35" i="5" s="1"/>
  <c r="H40" i="5" s="1"/>
  <c r="G33" i="5"/>
  <c r="F33" i="5"/>
  <c r="E33" i="5"/>
  <c r="D33" i="5"/>
  <c r="C33" i="5"/>
  <c r="C35" i="5" s="1"/>
  <c r="C40" i="5" s="1"/>
  <c r="B21" i="5"/>
  <c r="B16" i="5"/>
  <c r="F40" i="5" l="1"/>
  <c r="N40" i="5"/>
  <c r="K40" i="5"/>
  <c r="G40" i="5"/>
  <c r="E40" i="5"/>
  <c r="L40" i="5"/>
  <c r="M40" i="5"/>
  <c r="O33" i="5"/>
  <c r="O35" i="5" s="1"/>
  <c r="B18" i="5"/>
  <c r="O37" i="5"/>
  <c r="O39" i="5" s="1"/>
  <c r="O132" i="5"/>
  <c r="N20" i="5" s="1"/>
  <c r="O34" i="5"/>
  <c r="O94" i="5"/>
  <c r="N22" i="5" s="1"/>
  <c r="O45" i="5"/>
  <c r="O88" i="5"/>
  <c r="D157" i="5"/>
  <c r="O38" i="5"/>
  <c r="E184" i="5"/>
  <c r="O208" i="5"/>
  <c r="B22" i="5"/>
  <c r="B20" i="5"/>
  <c r="B19" i="5"/>
  <c r="E183" i="5"/>
  <c r="D46" i="5"/>
  <c r="D39" i="5"/>
  <c r="N21" i="5"/>
  <c r="E187" i="5"/>
  <c r="E185" i="5"/>
  <c r="N19" i="5"/>
  <c r="N18" i="5"/>
  <c r="D35" i="5"/>
  <c r="O44" i="5"/>
  <c r="N17" i="5"/>
  <c r="O58" i="5"/>
  <c r="E182" i="5"/>
  <c r="N16" i="5"/>
  <c r="O214" i="5"/>
  <c r="O46" i="5" l="1"/>
  <c r="E188" i="5"/>
  <c r="E186" i="5"/>
  <c r="D40" i="5"/>
  <c r="O40" i="5"/>
  <c r="E189" i="5"/>
  <c r="F189" i="5" s="1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<sst xmlns="http://schemas.openxmlformats.org/spreadsheetml/2006/main" count="486" uniqueCount="86">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</sst>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668317</c:v>
                </c:pt>
                <c:pt idx="1">
                  <c:v>111552</c:v>
                </c:pt>
                <c:pt idx="2">
                  <c:v>1239741</c:v>
                </c:pt>
                <c:pt idx="3">
                  <c:v>142807</c:v>
                </c:pt>
                <c:pt idx="4">
                  <c:v>280636</c:v>
                </c:pt>
                <c:pt idx="5">
                  <c:v>12494</c:v>
                </c:pt>
                <c:pt idx="6">
                  <c:v>11082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 Año 2022, por Aeropuerto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715182209494496E-2"/>
                  <c:y val="-5.86780683176529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15182209494517E-2"/>
                  <c:y val="-1.1735613663530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347643164602752E-2"/>
                  <c:y val="-2.93390341588264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9602082394223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7151822094944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4900520598554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56896"/>
        <c:axId val="1581959072"/>
      </c:barChart>
      <c:catAx>
        <c:axId val="158195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81959072"/>
        <c:crosses val="autoZero"/>
        <c:auto val="1"/>
        <c:lblAlgn val="ctr"/>
        <c:lblOffset val="100"/>
        <c:noMultiLvlLbl val="0"/>
      </c:catAx>
      <c:valAx>
        <c:axId val="15819590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58195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0904992973245298E-2"/>
          <c:h val="0.1201275323953302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Enero-Febrero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668317</c:v>
                </c:pt>
                <c:pt idx="1">
                  <c:v>111552</c:v>
                </c:pt>
                <c:pt idx="2">
                  <c:v>1239741</c:v>
                </c:pt>
                <c:pt idx="3">
                  <c:v>142807</c:v>
                </c:pt>
                <c:pt idx="4">
                  <c:v>280636</c:v>
                </c:pt>
                <c:pt idx="5">
                  <c:v>12494</c:v>
                </c:pt>
                <c:pt idx="6">
                  <c:v>11082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431658</c:v>
                </c:pt>
                <c:pt idx="1">
                  <c:v>40657</c:v>
                </c:pt>
                <c:pt idx="2">
                  <c:v>324557</c:v>
                </c:pt>
                <c:pt idx="3">
                  <c:v>21057</c:v>
                </c:pt>
                <c:pt idx="4">
                  <c:v>248632</c:v>
                </c:pt>
                <c:pt idx="5">
                  <c:v>8744</c:v>
                </c:pt>
                <c:pt idx="6">
                  <c:v>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49968"/>
        <c:axId val="1640447248"/>
      </c:lineChart>
      <c:catAx>
        <c:axId val="1640449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0447248"/>
        <c:crosses val="autoZero"/>
        <c:auto val="1"/>
        <c:lblAlgn val="ctr"/>
        <c:lblOffset val="100"/>
        <c:noMultiLvlLbl val="0"/>
      </c:catAx>
      <c:valAx>
        <c:axId val="16404472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640449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6578</c:v>
                </c:pt>
                <c:pt idx="1">
                  <c:v>902</c:v>
                </c:pt>
                <c:pt idx="2">
                  <c:v>8123</c:v>
                </c:pt>
                <c:pt idx="3">
                  <c:v>768</c:v>
                </c:pt>
                <c:pt idx="4">
                  <c:v>2041</c:v>
                </c:pt>
                <c:pt idx="5">
                  <c:v>1006</c:v>
                </c:pt>
                <c:pt idx="6">
                  <c:v>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622738</xdr:colOff>
      <xdr:row>150</xdr:row>
      <xdr:rowOff>31205</xdr:rowOff>
    </xdr:from>
    <xdr:to>
      <xdr:col>14</xdr:col>
      <xdr:colOff>294971</xdr:colOff>
      <xdr:row>175</xdr:row>
      <xdr:rowOff>30388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628127</xdr:colOff>
      <xdr:row>176</xdr:row>
      <xdr:rowOff>118080</xdr:rowOff>
    </xdr:from>
    <xdr:to>
      <xdr:col>14</xdr:col>
      <xdr:colOff>284541</xdr:colOff>
      <xdr:row>199</xdr:row>
      <xdr:rowOff>98123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Enero-Febrero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Enero-Febrero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0.34831</cdr:x>
      <cdr:y>0.39999</cdr:y>
    </cdr:from>
    <cdr:to>
      <cdr:x>0.4228</cdr:x>
      <cdr:y>0.47547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10543" y="1309592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43"/>
  <sheetViews>
    <sheetView tabSelected="1" zoomScale="90" zoomScaleNormal="90" zoomScaleSheetLayoutView="90" workbookViewId="0"/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.75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.25" x14ac:dyDescent="0.2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6578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668317</v>
      </c>
      <c r="O16" s="19"/>
    </row>
    <row r="17" spans="1:15" ht="14.25" x14ac:dyDescent="0.2">
      <c r="A17" s="24" t="s">
        <v>26</v>
      </c>
      <c r="B17" s="25">
        <f>+O65+O115</f>
        <v>902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111552</v>
      </c>
      <c r="O17" s="19"/>
    </row>
    <row r="18" spans="1:15" ht="14.25" x14ac:dyDescent="0.2">
      <c r="A18" s="24" t="s">
        <v>27</v>
      </c>
      <c r="B18" s="25">
        <f>+O71+O121</f>
        <v>8123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1239741</v>
      </c>
      <c r="O18" s="19"/>
    </row>
    <row r="19" spans="1:15" ht="14.25" x14ac:dyDescent="0.2">
      <c r="A19" s="24" t="s">
        <v>28</v>
      </c>
      <c r="B19" s="25">
        <f>+O77+O127</f>
        <v>768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142807</v>
      </c>
      <c r="O19" s="19"/>
    </row>
    <row r="20" spans="1:15" ht="14.25" x14ac:dyDescent="0.2">
      <c r="A20" s="24" t="s">
        <v>29</v>
      </c>
      <c r="B20" s="25">
        <f>+O83+O133</f>
        <v>2041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280636</v>
      </c>
      <c r="O20" s="19"/>
    </row>
    <row r="21" spans="1:15" ht="14.25" x14ac:dyDescent="0.2">
      <c r="A21" s="24" t="s">
        <v>30</v>
      </c>
      <c r="B21" s="25">
        <f>+O89+O139</f>
        <v>1006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12494</v>
      </c>
      <c r="O21" s="19"/>
    </row>
    <row r="22" spans="1:15" ht="14.25" x14ac:dyDescent="0.2">
      <c r="A22" s="24" t="s">
        <v>31</v>
      </c>
      <c r="B22" s="25">
        <f>+O95+O145</f>
        <v>135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11082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>+SUM(D56,D62,D68,D74,D86,D80,D92)</f>
        <v>526274</v>
      </c>
      <c r="E33" s="6">
        <f t="shared" ref="E33:N34" si="0">+SUM(E56,E62,E68,E74,E86,E80,E92)</f>
        <v>0</v>
      </c>
      <c r="F33" s="6">
        <f t="shared" si="0"/>
        <v>0</v>
      </c>
      <c r="G33" s="6">
        <f t="shared" si="0"/>
        <v>0</v>
      </c>
      <c r="H33" s="6">
        <f t="shared" si="0"/>
        <v>0</v>
      </c>
      <c r="I33" s="6">
        <f t="shared" si="0"/>
        <v>0</v>
      </c>
      <c r="J33" s="6">
        <f t="shared" si="0"/>
        <v>0</v>
      </c>
      <c r="K33" s="6">
        <f>+SUM(K56,K62,K68,K74,K86,K80,K92)</f>
        <v>0</v>
      </c>
      <c r="L33" s="6">
        <f t="shared" si="0"/>
        <v>0</v>
      </c>
      <c r="M33" s="6">
        <f>+SUM(M56,M62,M68,M74,M86,M80,M92)</f>
        <v>0</v>
      </c>
      <c r="N33" s="6">
        <f t="shared" si="0"/>
        <v>0</v>
      </c>
      <c r="O33" s="6">
        <f>SUM(C33:N33)</f>
        <v>1055703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>+SUM(D57,D63,D69,D75,D87,D81,D93)</f>
        <v>534680</v>
      </c>
      <c r="E34" s="6">
        <f t="shared" si="0"/>
        <v>0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>+SUM(K57,K63,K69,K75,K87,K81,K93)</f>
        <v>0</v>
      </c>
      <c r="L34" s="6">
        <f t="shared" si="0"/>
        <v>0</v>
      </c>
      <c r="M34" s="6">
        <f>+SUM(M57,M63,M69,M75,M87,M81,M93)</f>
        <v>0</v>
      </c>
      <c r="N34" s="6">
        <f t="shared" si="0"/>
        <v>0</v>
      </c>
      <c r="O34" s="6">
        <f>SUM(C34:N34)</f>
        <v>1164495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N35" si="1">SUM(D33:D34)</f>
        <v>1060954</v>
      </c>
      <c r="E35" s="6">
        <f t="shared" si="1"/>
        <v>0</v>
      </c>
      <c r="F35" s="6">
        <f t="shared" si="1"/>
        <v>0</v>
      </c>
      <c r="G35" s="6">
        <f t="shared" si="1"/>
        <v>0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>SUM(O33:O34)</f>
        <v>2220198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K37" si="2">+SUM(D106,D112,D118,D124,D130,D136,D142)</f>
        <v>58684</v>
      </c>
      <c r="E37" s="6">
        <f t="shared" si="2"/>
        <v>0</v>
      </c>
      <c r="F37" s="6">
        <f t="shared" si="2"/>
        <v>0</v>
      </c>
      <c r="G37" s="6">
        <f t="shared" si="2"/>
        <v>0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ref="L37:N38" si="3">+SUM(L106,L112,L118,L124,L130,L136,L142)</f>
        <v>0</v>
      </c>
      <c r="M37" s="6">
        <f t="shared" si="3"/>
        <v>0</v>
      </c>
      <c r="N37" s="6">
        <f t="shared" si="3"/>
        <v>0</v>
      </c>
      <c r="O37" s="6">
        <f>SUM(C37:N37)</f>
        <v>119784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K38" si="4">+SUM(D107,D113,D119,D125,D131,D137,D143)</f>
        <v>58019</v>
      </c>
      <c r="E38" s="6">
        <f t="shared" si="4"/>
        <v>0</v>
      </c>
      <c r="F38" s="6">
        <f t="shared" si="4"/>
        <v>0</v>
      </c>
      <c r="G38" s="6">
        <f t="shared" si="4"/>
        <v>0</v>
      </c>
      <c r="H38" s="6">
        <f t="shared" si="4"/>
        <v>0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3"/>
        <v>0</v>
      </c>
      <c r="M38" s="6">
        <f t="shared" si="3"/>
        <v>0</v>
      </c>
      <c r="N38" s="6">
        <f t="shared" si="3"/>
        <v>0</v>
      </c>
      <c r="O38" s="6">
        <f>SUM(C38:N38)</f>
        <v>126647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O39" si="5">SUM(D37:D38)</f>
        <v>116703</v>
      </c>
      <c r="E39" s="6">
        <f t="shared" si="5"/>
        <v>0</v>
      </c>
      <c r="F39" s="6">
        <f t="shared" si="5"/>
        <v>0</v>
      </c>
      <c r="G39" s="6">
        <f t="shared" si="5"/>
        <v>0</v>
      </c>
      <c r="H39" s="6">
        <f t="shared" si="5"/>
        <v>0</v>
      </c>
      <c r="I39" s="6">
        <f t="shared" si="5"/>
        <v>0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  <c r="O39" s="6">
        <f t="shared" si="5"/>
        <v>246431</v>
      </c>
    </row>
    <row r="40" spans="1:16" ht="15" customHeight="1" x14ac:dyDescent="0.2">
      <c r="A40" s="39" t="s">
        <v>63</v>
      </c>
      <c r="B40" s="39"/>
      <c r="C40" s="26">
        <f>+C35+C39</f>
        <v>1288972</v>
      </c>
      <c r="D40" s="26">
        <f t="shared" ref="D40:O40" si="6">+D35+D39</f>
        <v>1177657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2466629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2" t="s">
        <v>78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K44" si="7">+SUM(D59,D65,D71,D77,D89,D83,D95)</f>
        <v>7345</v>
      </c>
      <c r="E44" s="6">
        <f t="shared" si="7"/>
        <v>0</v>
      </c>
      <c r="F44" s="6">
        <f t="shared" si="7"/>
        <v>0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15733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K45" si="8">+SUM(D109,D115,D121,D127,D133,D139,D145)</f>
        <v>1709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3820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9">SUM(E44:E45)</f>
        <v>0</v>
      </c>
      <c r="F46" s="26">
        <f t="shared" si="9"/>
        <v>0</v>
      </c>
      <c r="G46" s="26">
        <f t="shared" si="9"/>
        <v>0</v>
      </c>
      <c r="H46" s="26">
        <f t="shared" si="9"/>
        <v>0</v>
      </c>
      <c r="I46" s="26">
        <f t="shared" si="9"/>
        <v>0</v>
      </c>
      <c r="J46" s="26">
        <f t="shared" si="9"/>
        <v>0</v>
      </c>
      <c r="K46" s="26">
        <f t="shared" si="9"/>
        <v>0</v>
      </c>
      <c r="L46" s="26">
        <f t="shared" si="9"/>
        <v>0</v>
      </c>
      <c r="M46" s="26">
        <f t="shared" si="9"/>
        <v>0</v>
      </c>
      <c r="N46" s="26">
        <f t="shared" si="9"/>
        <v>0</v>
      </c>
      <c r="O46" s="26">
        <f>SUM(O44:O45)</f>
        <v>19553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2" t="s">
        <v>79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305042</v>
      </c>
    </row>
    <row r="57" spans="1:16" x14ac:dyDescent="0.2">
      <c r="A57" s="36" t="s">
        <v>34</v>
      </c>
      <c r="B57" s="5" t="s">
        <v>19</v>
      </c>
      <c r="C57" s="6">
        <v>193444</v>
      </c>
      <c r="D57" s="6">
        <v>156153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349597</v>
      </c>
    </row>
    <row r="58" spans="1:16" x14ac:dyDescent="0.2">
      <c r="A58" s="35" t="s">
        <v>25</v>
      </c>
      <c r="B58" s="5" t="s">
        <v>16</v>
      </c>
      <c r="C58" s="6">
        <f t="shared" ref="C58:N58" si="10">SUM(C56:C57)</f>
        <v>354753</v>
      </c>
      <c r="D58" s="6">
        <f t="shared" si="10"/>
        <v>299886</v>
      </c>
      <c r="E58" s="6">
        <f t="shared" si="10"/>
        <v>0</v>
      </c>
      <c r="F58" s="6">
        <f t="shared" si="10"/>
        <v>0</v>
      </c>
      <c r="G58" s="6">
        <f t="shared" si="10"/>
        <v>0</v>
      </c>
      <c r="H58" s="6">
        <f t="shared" si="10"/>
        <v>0</v>
      </c>
      <c r="I58" s="6">
        <f t="shared" si="10"/>
        <v>0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>SUM(O56:O57)</f>
        <v>654639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f>SUM(C59:N59)</f>
        <v>5491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44740</v>
      </c>
    </row>
    <row r="63" spans="1:16" x14ac:dyDescent="0.2">
      <c r="A63" s="36" t="s">
        <v>35</v>
      </c>
      <c r="B63" s="5" t="s">
        <v>19</v>
      </c>
      <c r="C63" s="6">
        <v>29096</v>
      </c>
      <c r="D63" s="6">
        <v>22184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51280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1">SUM(D62:D63)</f>
        <v>45709</v>
      </c>
      <c r="E64" s="6">
        <f t="shared" si="11"/>
        <v>0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11"/>
        <v>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0</v>
      </c>
      <c r="O64" s="6">
        <f>SUM(O62:O63)</f>
        <v>96020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f>SUM(C65:N65)</f>
        <v>741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499280</v>
      </c>
    </row>
    <row r="69" spans="1:15" x14ac:dyDescent="0.2">
      <c r="A69" s="36" t="s">
        <v>36</v>
      </c>
      <c r="B69" s="5" t="s">
        <v>19</v>
      </c>
      <c r="C69" s="6">
        <v>283745</v>
      </c>
      <c r="D69" s="6">
        <v>251522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535267</v>
      </c>
    </row>
    <row r="70" spans="1:15" x14ac:dyDescent="0.2">
      <c r="A70" s="35" t="s">
        <v>27</v>
      </c>
      <c r="B70" s="5" t="s">
        <v>16</v>
      </c>
      <c r="C70" s="6">
        <f t="shared" ref="C70:N70" si="12">SUM(C68:C69)</f>
        <v>522750</v>
      </c>
      <c r="D70" s="6">
        <f t="shared" si="12"/>
        <v>511797</v>
      </c>
      <c r="E70" s="6">
        <f t="shared" si="12"/>
        <v>0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>SUM(O68:O69)</f>
        <v>1034547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f>SUM(C71:N71)</f>
        <v>6645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67727</v>
      </c>
    </row>
    <row r="75" spans="1:15" x14ac:dyDescent="0.2">
      <c r="A75" s="36" t="s">
        <v>37</v>
      </c>
      <c r="B75" s="5" t="s">
        <v>19</v>
      </c>
      <c r="C75" s="6">
        <v>38395</v>
      </c>
      <c r="D75" s="6">
        <v>31828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70223</v>
      </c>
    </row>
    <row r="76" spans="1:15" x14ac:dyDescent="0.2">
      <c r="A76" s="35" t="s">
        <v>28</v>
      </c>
      <c r="B76" s="5" t="s">
        <v>16</v>
      </c>
      <c r="C76" s="6">
        <f t="shared" ref="C76:N76" si="13">SUM(C74:C75)</f>
        <v>75878</v>
      </c>
      <c r="D76" s="6">
        <f t="shared" si="13"/>
        <v>62072</v>
      </c>
      <c r="E76" s="6">
        <f t="shared" si="13"/>
        <v>0</v>
      </c>
      <c r="F76" s="6">
        <f t="shared" si="13"/>
        <v>0</v>
      </c>
      <c r="G76" s="6">
        <f t="shared" si="13"/>
        <v>0</v>
      </c>
      <c r="H76" s="6">
        <f t="shared" si="13"/>
        <v>0</v>
      </c>
      <c r="I76" s="6">
        <f t="shared" si="13"/>
        <v>0</v>
      </c>
      <c r="J76" s="6">
        <f t="shared" si="13"/>
        <v>0</v>
      </c>
      <c r="K76" s="6">
        <f t="shared" si="13"/>
        <v>0</v>
      </c>
      <c r="L76" s="6">
        <f t="shared" si="13"/>
        <v>0</v>
      </c>
      <c r="M76" s="6">
        <f t="shared" si="13"/>
        <v>0</v>
      </c>
      <c r="N76" s="6">
        <f t="shared" si="13"/>
        <v>0</v>
      </c>
      <c r="O76" s="6">
        <f>SUM(O74:O75)</f>
        <v>137950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f>SUM(C77:N77)</f>
        <v>410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129279</v>
      </c>
    </row>
    <row r="81" spans="1:15" x14ac:dyDescent="0.2">
      <c r="A81" s="36" t="s">
        <v>38</v>
      </c>
      <c r="B81" s="5" t="s">
        <v>19</v>
      </c>
      <c r="C81" s="6">
        <v>80357</v>
      </c>
      <c r="D81" s="6">
        <v>67933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148290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0</v>
      </c>
      <c r="F82" s="6">
        <f>SUM(F80:F81)</f>
        <v>0</v>
      </c>
      <c r="G82" s="6">
        <f t="shared" ref="G82:N82" si="14">SUM(G80:G81)</f>
        <v>0</v>
      </c>
      <c r="H82" s="6">
        <f t="shared" si="14"/>
        <v>0</v>
      </c>
      <c r="I82" s="6">
        <f t="shared" si="14"/>
        <v>0</v>
      </c>
      <c r="J82" s="6">
        <f t="shared" si="14"/>
        <v>0</v>
      </c>
      <c r="K82" s="6">
        <f t="shared" si="14"/>
        <v>0</v>
      </c>
      <c r="L82" s="6">
        <f t="shared" si="14"/>
        <v>0</v>
      </c>
      <c r="M82" s="6">
        <f t="shared" si="14"/>
        <v>0</v>
      </c>
      <c r="N82" s="6">
        <f t="shared" si="14"/>
        <v>0</v>
      </c>
      <c r="O82" s="6">
        <f>SUM(O80:O81)</f>
        <v>277569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f>SUM(C83:N83)</f>
        <v>1896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5062</v>
      </c>
    </row>
    <row r="87" spans="1:15" x14ac:dyDescent="0.2">
      <c r="A87" s="36" t="s">
        <v>39</v>
      </c>
      <c r="B87" s="5" t="s">
        <v>19</v>
      </c>
      <c r="C87" s="6">
        <v>2608</v>
      </c>
      <c r="D87" s="6">
        <v>2550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5158</v>
      </c>
    </row>
    <row r="88" spans="1:15" x14ac:dyDescent="0.2">
      <c r="A88" s="36" t="s">
        <v>40</v>
      </c>
      <c r="B88" s="5" t="s">
        <v>16</v>
      </c>
      <c r="C88" s="6">
        <f t="shared" ref="C88:N88" si="15">SUM(C86:C87)</f>
        <v>4728</v>
      </c>
      <c r="D88" s="6">
        <f t="shared" si="15"/>
        <v>5492</v>
      </c>
      <c r="E88" s="6">
        <f t="shared" si="15"/>
        <v>0</v>
      </c>
      <c r="F88" s="6">
        <f t="shared" si="15"/>
        <v>0</v>
      </c>
      <c r="G88" s="6">
        <f t="shared" si="15"/>
        <v>0</v>
      </c>
      <c r="H88" s="6">
        <f t="shared" si="15"/>
        <v>0</v>
      </c>
      <c r="I88" s="6">
        <f t="shared" si="15"/>
        <v>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>SUM(O86:O87)</f>
        <v>10220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>
        <f>SUM(C89:N89)</f>
        <v>452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4573</v>
      </c>
    </row>
    <row r="93" spans="1:15" x14ac:dyDescent="0.2">
      <c r="A93" s="36" t="s">
        <v>41</v>
      </c>
      <c r="B93" s="5" t="s">
        <v>19</v>
      </c>
      <c r="C93" s="6">
        <v>2170</v>
      </c>
      <c r="D93" s="6">
        <v>2510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4680</v>
      </c>
    </row>
    <row r="94" spans="1:15" x14ac:dyDescent="0.2">
      <c r="A94" s="36" t="s">
        <v>31</v>
      </c>
      <c r="B94" s="5" t="s">
        <v>16</v>
      </c>
      <c r="C94" s="6">
        <f t="shared" ref="C94:N94" si="16">SUM(C92:C93)</f>
        <v>3882</v>
      </c>
      <c r="D94" s="6">
        <f t="shared" si="16"/>
        <v>5371</v>
      </c>
      <c r="E94" s="6">
        <f t="shared" si="16"/>
        <v>0</v>
      </c>
      <c r="F94" s="6">
        <f>SUM(F92:F93)</f>
        <v>0</v>
      </c>
      <c r="G94" s="6">
        <f t="shared" si="16"/>
        <v>0</v>
      </c>
      <c r="H94" s="6">
        <f t="shared" si="16"/>
        <v>0</v>
      </c>
      <c r="I94" s="6">
        <f t="shared" si="16"/>
        <v>0</v>
      </c>
      <c r="J94" s="6">
        <f t="shared" si="16"/>
        <v>0</v>
      </c>
      <c r="K94" s="6">
        <f t="shared" si="16"/>
        <v>0</v>
      </c>
      <c r="L94" s="6">
        <f t="shared" si="16"/>
        <v>0</v>
      </c>
      <c r="M94" s="6">
        <f t="shared" si="16"/>
        <v>0</v>
      </c>
      <c r="N94" s="6">
        <f t="shared" si="16"/>
        <v>0</v>
      </c>
      <c r="O94" s="6">
        <f>SUM(O92:O93)</f>
        <v>9253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>
        <f>SUM(C95:N95)</f>
        <v>98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2" t="s">
        <v>80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5389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>
        <v>2963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>
        <f>SUM(C107:N107)</f>
        <v>8289</v>
      </c>
    </row>
    <row r="108" spans="1:16" x14ac:dyDescent="0.2">
      <c r="A108" s="35" t="s">
        <v>25</v>
      </c>
      <c r="B108" s="5" t="s">
        <v>16</v>
      </c>
      <c r="C108" s="6">
        <f t="shared" ref="C108:N108" si="17">SUM(C106:C107)</f>
        <v>8439</v>
      </c>
      <c r="D108" s="6">
        <f t="shared" si="17"/>
        <v>5239</v>
      </c>
      <c r="E108" s="6">
        <f t="shared" si="17"/>
        <v>0</v>
      </c>
      <c r="F108" s="6">
        <f>SUM(F106:F107)</f>
        <v>0</v>
      </c>
      <c r="G108" s="6">
        <f>SUM(G106:G107)</f>
        <v>0</v>
      </c>
      <c r="H108" s="6">
        <f t="shared" si="17"/>
        <v>0</v>
      </c>
      <c r="I108" s="6">
        <f t="shared" si="17"/>
        <v>0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>SUM(O106:O107)</f>
        <v>13678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1087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7494</v>
      </c>
    </row>
    <row r="113" spans="1:15" x14ac:dyDescent="0.2">
      <c r="A113" s="36" t="s">
        <v>35</v>
      </c>
      <c r="B113" s="5" t="s">
        <v>19</v>
      </c>
      <c r="C113" s="6">
        <v>3420</v>
      </c>
      <c r="D113" s="6">
        <v>4618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>
        <f>SUM(C113:N113)</f>
        <v>8038</v>
      </c>
    </row>
    <row r="114" spans="1:15" x14ac:dyDescent="0.2">
      <c r="A114" s="35" t="s">
        <v>26</v>
      </c>
      <c r="B114" s="5" t="s">
        <v>16</v>
      </c>
      <c r="C114" s="6">
        <f t="shared" ref="C114:N114" si="18">SUM(C112:C113)</f>
        <v>6120</v>
      </c>
      <c r="D114" s="6">
        <f t="shared" si="18"/>
        <v>9412</v>
      </c>
      <c r="E114" s="6">
        <f t="shared" si="18"/>
        <v>0</v>
      </c>
      <c r="F114" s="6">
        <f t="shared" si="18"/>
        <v>0</v>
      </c>
      <c r="G114" s="6">
        <f t="shared" si="18"/>
        <v>0</v>
      </c>
      <c r="H114" s="6">
        <f t="shared" si="18"/>
        <v>0</v>
      </c>
      <c r="I114" s="6">
        <f t="shared" si="18"/>
        <v>0</v>
      </c>
      <c r="J114" s="6">
        <f t="shared" si="18"/>
        <v>0</v>
      </c>
      <c r="K114" s="6">
        <f t="shared" si="18"/>
        <v>0</v>
      </c>
      <c r="L114" s="6">
        <f t="shared" si="18"/>
        <v>0</v>
      </c>
      <c r="M114" s="6">
        <f t="shared" si="18"/>
        <v>0</v>
      </c>
      <c r="N114" s="6">
        <f t="shared" si="18"/>
        <v>0</v>
      </c>
      <c r="O114" s="6">
        <f>SUM(O112:O113)</f>
        <v>15532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161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101711</v>
      </c>
    </row>
    <row r="119" spans="1:15" x14ac:dyDescent="0.2">
      <c r="A119" s="36" t="s">
        <v>36</v>
      </c>
      <c r="B119" s="5" t="s">
        <v>19</v>
      </c>
      <c r="C119" s="6">
        <v>54845</v>
      </c>
      <c r="D119" s="6">
        <v>48638</v>
      </c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>
        <f>SUM(C119:N119)</f>
        <v>103483</v>
      </c>
    </row>
    <row r="120" spans="1:15" x14ac:dyDescent="0.2">
      <c r="A120" s="35" t="s">
        <v>27</v>
      </c>
      <c r="B120" s="5" t="s">
        <v>16</v>
      </c>
      <c r="C120" s="6">
        <f t="shared" ref="C120:N120" si="19">SUM(C118:C119)</f>
        <v>106953</v>
      </c>
      <c r="D120" s="6">
        <f t="shared" si="19"/>
        <v>98241</v>
      </c>
      <c r="E120" s="6">
        <f t="shared" si="19"/>
        <v>0</v>
      </c>
      <c r="F120" s="6">
        <f t="shared" si="19"/>
        <v>0</v>
      </c>
      <c r="G120" s="6">
        <f t="shared" si="19"/>
        <v>0</v>
      </c>
      <c r="H120" s="6">
        <f t="shared" si="19"/>
        <v>0</v>
      </c>
      <c r="I120" s="6">
        <f t="shared" si="19"/>
        <v>0</v>
      </c>
      <c r="J120" s="6">
        <f t="shared" si="19"/>
        <v>0</v>
      </c>
      <c r="K120" s="6">
        <f t="shared" si="19"/>
        <v>0</v>
      </c>
      <c r="L120" s="6">
        <f t="shared" si="19"/>
        <v>0</v>
      </c>
      <c r="M120" s="6">
        <f t="shared" si="19"/>
        <v>0</v>
      </c>
      <c r="N120" s="6">
        <f t="shared" si="19"/>
        <v>0</v>
      </c>
      <c r="O120" s="6">
        <f>SUM(O118:O119)</f>
        <v>205194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1478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2404</v>
      </c>
    </row>
    <row r="125" spans="1:15" x14ac:dyDescent="0.2">
      <c r="A125" s="36" t="s">
        <v>37</v>
      </c>
      <c r="B125" s="5" t="s">
        <v>19</v>
      </c>
      <c r="C125" s="6">
        <v>1491</v>
      </c>
      <c r="D125" s="6">
        <v>962</v>
      </c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>
        <f>SUM(C125:N125)</f>
        <v>2453</v>
      </c>
    </row>
    <row r="126" spans="1:15" x14ac:dyDescent="0.2">
      <c r="A126" s="35" t="s">
        <v>28</v>
      </c>
      <c r="B126" s="5" t="s">
        <v>16</v>
      </c>
      <c r="C126" s="6">
        <f t="shared" ref="C126:N126" si="20">SUM(C124:C125)</f>
        <v>2702</v>
      </c>
      <c r="D126" s="6">
        <f t="shared" si="20"/>
        <v>2155</v>
      </c>
      <c r="E126" s="6">
        <f t="shared" si="20"/>
        <v>0</v>
      </c>
      <c r="F126" s="6">
        <f t="shared" si="20"/>
        <v>0</v>
      </c>
      <c r="G126" s="6">
        <f t="shared" si="20"/>
        <v>0</v>
      </c>
      <c r="H126" s="6">
        <f t="shared" si="20"/>
        <v>0</v>
      </c>
      <c r="I126" s="6">
        <f t="shared" si="20"/>
        <v>0</v>
      </c>
      <c r="J126" s="6">
        <f t="shared" si="20"/>
        <v>0</v>
      </c>
      <c r="K126" s="6">
        <f t="shared" si="20"/>
        <v>0</v>
      </c>
      <c r="L126" s="6">
        <f t="shared" si="20"/>
        <v>0</v>
      </c>
      <c r="M126" s="6">
        <f t="shared" si="20"/>
        <v>0</v>
      </c>
      <c r="N126" s="6">
        <f t="shared" si="20"/>
        <v>0</v>
      </c>
      <c r="O126" s="6">
        <f>SUM(O124:O125)</f>
        <v>4857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358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884</v>
      </c>
    </row>
    <row r="131" spans="1:15" x14ac:dyDescent="0.2">
      <c r="A131" s="36" t="s">
        <v>38</v>
      </c>
      <c r="B131" s="5" t="s">
        <v>19</v>
      </c>
      <c r="C131" s="6">
        <v>1746</v>
      </c>
      <c r="D131" s="6">
        <v>437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>
        <f>SUM(C131:N131)</f>
        <v>2183</v>
      </c>
    </row>
    <row r="132" spans="1:15" x14ac:dyDescent="0.2">
      <c r="A132" s="35" t="s">
        <v>29</v>
      </c>
      <c r="B132" s="5" t="s">
        <v>16</v>
      </c>
      <c r="C132" s="6">
        <f t="shared" ref="C132:M132" si="21">SUM(C130:C131)</f>
        <v>2263</v>
      </c>
      <c r="D132" s="6">
        <f t="shared" si="21"/>
        <v>804</v>
      </c>
      <c r="E132" s="6">
        <f t="shared" si="21"/>
        <v>0</v>
      </c>
      <c r="F132" s="6">
        <f t="shared" si="21"/>
        <v>0</v>
      </c>
      <c r="G132" s="6">
        <f t="shared" si="21"/>
        <v>0</v>
      </c>
      <c r="H132" s="6">
        <f t="shared" si="21"/>
        <v>0</v>
      </c>
      <c r="I132" s="6">
        <f t="shared" si="21"/>
        <v>0</v>
      </c>
      <c r="J132" s="6">
        <f t="shared" si="21"/>
        <v>0</v>
      </c>
      <c r="K132" s="6">
        <f t="shared" si="21"/>
        <v>0</v>
      </c>
      <c r="L132" s="6">
        <f t="shared" si="21"/>
        <v>0</v>
      </c>
      <c r="M132" s="6">
        <f t="shared" si="21"/>
        <v>0</v>
      </c>
      <c r="N132" s="6">
        <f>SUM(N130:N131)</f>
        <v>0</v>
      </c>
      <c r="O132" s="6">
        <f>SUM(O130:O131)</f>
        <v>3067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145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1004</v>
      </c>
    </row>
    <row r="137" spans="1:15" x14ac:dyDescent="0.2">
      <c r="A137" s="36" t="s">
        <v>39</v>
      </c>
      <c r="B137" s="5" t="s">
        <v>19</v>
      </c>
      <c r="C137" s="6">
        <v>902</v>
      </c>
      <c r="D137" s="6">
        <v>368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>
        <f>SUM(C137:N137)</f>
        <v>1270</v>
      </c>
    </row>
    <row r="138" spans="1:15" x14ac:dyDescent="0.2">
      <c r="A138" s="36" t="s">
        <v>40</v>
      </c>
      <c r="B138" s="5" t="s">
        <v>16</v>
      </c>
      <c r="C138" s="6">
        <f t="shared" ref="C138:N138" si="22">SUM(C136:C137)</f>
        <v>1493</v>
      </c>
      <c r="D138" s="6">
        <f t="shared" si="22"/>
        <v>781</v>
      </c>
      <c r="E138" s="6">
        <f t="shared" si="22"/>
        <v>0</v>
      </c>
      <c r="F138" s="6">
        <f t="shared" si="22"/>
        <v>0</v>
      </c>
      <c r="G138" s="6">
        <f t="shared" si="22"/>
        <v>0</v>
      </c>
      <c r="H138" s="6">
        <f t="shared" si="22"/>
        <v>0</v>
      </c>
      <c r="I138" s="6">
        <f t="shared" si="22"/>
        <v>0</v>
      </c>
      <c r="J138" s="6">
        <f t="shared" si="22"/>
        <v>0</v>
      </c>
      <c r="K138" s="6">
        <f t="shared" si="22"/>
        <v>0</v>
      </c>
      <c r="L138" s="6">
        <f t="shared" si="22"/>
        <v>0</v>
      </c>
      <c r="M138" s="6">
        <f t="shared" si="22"/>
        <v>0</v>
      </c>
      <c r="N138" s="6">
        <f t="shared" si="22"/>
        <v>0</v>
      </c>
      <c r="O138" s="6">
        <f>SUM(O136:O137)</f>
        <v>2274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554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898</v>
      </c>
    </row>
    <row r="143" spans="1:15" x14ac:dyDescent="0.2">
      <c r="A143" s="36" t="s">
        <v>41</v>
      </c>
      <c r="B143" s="5" t="s">
        <v>19</v>
      </c>
      <c r="C143" s="6">
        <v>898</v>
      </c>
      <c r="D143" s="6">
        <v>33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>
        <f>SUM(C143:N143)</f>
        <v>931</v>
      </c>
    </row>
    <row r="144" spans="1:15" x14ac:dyDescent="0.2">
      <c r="A144" s="36" t="s">
        <v>31</v>
      </c>
      <c r="B144" s="5" t="s">
        <v>16</v>
      </c>
      <c r="C144" s="6">
        <f t="shared" ref="C144:L144" si="23">SUM(C142:C143)</f>
        <v>1758</v>
      </c>
      <c r="D144" s="6">
        <f t="shared" si="23"/>
        <v>71</v>
      </c>
      <c r="E144" s="6">
        <f t="shared" si="23"/>
        <v>0</v>
      </c>
      <c r="F144" s="6">
        <f t="shared" si="23"/>
        <v>0</v>
      </c>
      <c r="G144" s="6">
        <f>SUM(G142:G143)</f>
        <v>0</v>
      </c>
      <c r="H144" s="6">
        <f t="shared" si="23"/>
        <v>0</v>
      </c>
      <c r="I144" s="6">
        <f t="shared" si="23"/>
        <v>0</v>
      </c>
      <c r="J144" s="6">
        <f t="shared" si="23"/>
        <v>0</v>
      </c>
      <c r="K144" s="6">
        <f t="shared" si="23"/>
        <v>0</v>
      </c>
      <c r="L144" s="6">
        <f t="shared" si="23"/>
        <v>0</v>
      </c>
      <c r="M144" s="6">
        <f>SUM(M142:M143)</f>
        <v>0</v>
      </c>
      <c r="N144" s="6">
        <f>SUM(N142:N143)</f>
        <v>0</v>
      </c>
      <c r="O144" s="6">
        <f>SUM(O142:O143)</f>
        <v>1829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>
        <f>SUM(C145:N145)</f>
        <v>37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24">+C58+C108</f>
        <v>363192</v>
      </c>
      <c r="D157" s="11">
        <f t="shared" si="24"/>
        <v>305125</v>
      </c>
      <c r="E157" s="11">
        <f t="shared" si="24"/>
        <v>0</v>
      </c>
      <c r="F157" s="11">
        <f t="shared" si="24"/>
        <v>0</v>
      </c>
      <c r="G157" s="11">
        <f t="shared" si="24"/>
        <v>0</v>
      </c>
      <c r="H157" s="11">
        <f t="shared" si="24"/>
        <v>0</v>
      </c>
      <c r="I157" s="11">
        <f t="shared" si="24"/>
        <v>0</v>
      </c>
      <c r="J157" s="11">
        <f t="shared" si="24"/>
        <v>0</v>
      </c>
      <c r="K157" s="11">
        <f t="shared" si="24"/>
        <v>0</v>
      </c>
      <c r="L157" s="11">
        <f t="shared" si="24"/>
        <v>0</v>
      </c>
      <c r="M157" s="11">
        <f t="shared" si="24"/>
        <v>0</v>
      </c>
      <c r="N157" s="11">
        <f t="shared" si="24"/>
        <v>0</v>
      </c>
      <c r="O157" s="8"/>
    </row>
    <row r="158" spans="1:15" x14ac:dyDescent="0.2">
      <c r="B158" s="9" t="s">
        <v>26</v>
      </c>
      <c r="C158" s="11">
        <f t="shared" ref="C158:N158" si="25">+C64+C114</f>
        <v>56431</v>
      </c>
      <c r="D158" s="11">
        <f t="shared" si="25"/>
        <v>55121</v>
      </c>
      <c r="E158" s="11">
        <f t="shared" si="25"/>
        <v>0</v>
      </c>
      <c r="F158" s="11">
        <f t="shared" si="25"/>
        <v>0</v>
      </c>
      <c r="G158" s="11">
        <f t="shared" si="25"/>
        <v>0</v>
      </c>
      <c r="H158" s="11">
        <f t="shared" si="25"/>
        <v>0</v>
      </c>
      <c r="I158" s="11">
        <f t="shared" si="25"/>
        <v>0</v>
      </c>
      <c r="J158" s="11">
        <f t="shared" si="25"/>
        <v>0</v>
      </c>
      <c r="K158" s="11">
        <f t="shared" si="25"/>
        <v>0</v>
      </c>
      <c r="L158" s="11">
        <f t="shared" si="25"/>
        <v>0</v>
      </c>
      <c r="M158" s="11">
        <f t="shared" si="25"/>
        <v>0</v>
      </c>
      <c r="N158" s="11">
        <f t="shared" si="25"/>
        <v>0</v>
      </c>
      <c r="O158" s="8"/>
    </row>
    <row r="159" spans="1:15" x14ac:dyDescent="0.2">
      <c r="B159" s="9" t="s">
        <v>27</v>
      </c>
      <c r="C159" s="11">
        <f t="shared" ref="C159:N159" si="26">+C70+C120</f>
        <v>629703</v>
      </c>
      <c r="D159" s="11">
        <f t="shared" si="26"/>
        <v>610038</v>
      </c>
      <c r="E159" s="11">
        <f t="shared" si="26"/>
        <v>0</v>
      </c>
      <c r="F159" s="11">
        <f t="shared" si="26"/>
        <v>0</v>
      </c>
      <c r="G159" s="11">
        <f t="shared" si="26"/>
        <v>0</v>
      </c>
      <c r="H159" s="11">
        <f t="shared" si="26"/>
        <v>0</v>
      </c>
      <c r="I159" s="11">
        <f t="shared" si="26"/>
        <v>0</v>
      </c>
      <c r="J159" s="11">
        <f t="shared" si="26"/>
        <v>0</v>
      </c>
      <c r="K159" s="11">
        <f t="shared" si="26"/>
        <v>0</v>
      </c>
      <c r="L159" s="11">
        <f t="shared" si="26"/>
        <v>0</v>
      </c>
      <c r="M159" s="11">
        <f t="shared" si="26"/>
        <v>0</v>
      </c>
      <c r="N159" s="11">
        <f t="shared" si="26"/>
        <v>0</v>
      </c>
      <c r="O159" s="8"/>
    </row>
    <row r="160" spans="1:15" x14ac:dyDescent="0.2">
      <c r="B160" s="9" t="s">
        <v>28</v>
      </c>
      <c r="C160" s="11">
        <f t="shared" ref="C160:N160" si="27">+C76+C126</f>
        <v>78580</v>
      </c>
      <c r="D160" s="11">
        <f t="shared" si="27"/>
        <v>64227</v>
      </c>
      <c r="E160" s="11">
        <f t="shared" si="27"/>
        <v>0</v>
      </c>
      <c r="F160" s="11">
        <f t="shared" si="27"/>
        <v>0</v>
      </c>
      <c r="G160" s="11">
        <f t="shared" si="27"/>
        <v>0</v>
      </c>
      <c r="H160" s="11">
        <f t="shared" si="27"/>
        <v>0</v>
      </c>
      <c r="I160" s="11">
        <f t="shared" si="27"/>
        <v>0</v>
      </c>
      <c r="J160" s="11">
        <f t="shared" si="27"/>
        <v>0</v>
      </c>
      <c r="K160" s="11">
        <f t="shared" si="27"/>
        <v>0</v>
      </c>
      <c r="L160" s="11">
        <f t="shared" si="27"/>
        <v>0</v>
      </c>
      <c r="M160" s="11">
        <f t="shared" si="27"/>
        <v>0</v>
      </c>
      <c r="N160" s="11">
        <f t="shared" si="27"/>
        <v>0</v>
      </c>
      <c r="O160" s="8"/>
    </row>
    <row r="161" spans="2:15" x14ac:dyDescent="0.2">
      <c r="B161" s="9" t="s">
        <v>29</v>
      </c>
      <c r="C161" s="11">
        <f t="shared" ref="C161:N161" si="28">+C82+C132</f>
        <v>149205</v>
      </c>
      <c r="D161" s="11">
        <f t="shared" si="28"/>
        <v>131431</v>
      </c>
      <c r="E161" s="11">
        <f t="shared" si="28"/>
        <v>0</v>
      </c>
      <c r="F161" s="11">
        <f t="shared" si="28"/>
        <v>0</v>
      </c>
      <c r="G161" s="11">
        <f t="shared" si="28"/>
        <v>0</v>
      </c>
      <c r="H161" s="11">
        <f t="shared" si="28"/>
        <v>0</v>
      </c>
      <c r="I161" s="11">
        <f t="shared" si="28"/>
        <v>0</v>
      </c>
      <c r="J161" s="11">
        <f t="shared" si="28"/>
        <v>0</v>
      </c>
      <c r="K161" s="11">
        <f t="shared" si="28"/>
        <v>0</v>
      </c>
      <c r="L161" s="11">
        <f t="shared" si="28"/>
        <v>0</v>
      </c>
      <c r="M161" s="11">
        <f t="shared" si="28"/>
        <v>0</v>
      </c>
      <c r="N161" s="11">
        <f t="shared" si="28"/>
        <v>0</v>
      </c>
      <c r="O161" s="8"/>
    </row>
    <row r="162" spans="2:15" x14ac:dyDescent="0.2">
      <c r="B162" s="9" t="s">
        <v>30</v>
      </c>
      <c r="C162" s="11">
        <f t="shared" ref="C162:N162" si="29">+C88+C138</f>
        <v>6221</v>
      </c>
      <c r="D162" s="11">
        <f t="shared" si="29"/>
        <v>6273</v>
      </c>
      <c r="E162" s="11">
        <f t="shared" si="29"/>
        <v>0</v>
      </c>
      <c r="F162" s="11">
        <f t="shared" si="29"/>
        <v>0</v>
      </c>
      <c r="G162" s="11">
        <f t="shared" si="29"/>
        <v>0</v>
      </c>
      <c r="H162" s="11">
        <f t="shared" si="29"/>
        <v>0</v>
      </c>
      <c r="I162" s="11">
        <f t="shared" si="29"/>
        <v>0</v>
      </c>
      <c r="J162" s="11">
        <f t="shared" si="29"/>
        <v>0</v>
      </c>
      <c r="K162" s="11">
        <f t="shared" si="29"/>
        <v>0</v>
      </c>
      <c r="L162" s="11">
        <f t="shared" si="29"/>
        <v>0</v>
      </c>
      <c r="M162" s="11">
        <f t="shared" si="29"/>
        <v>0</v>
      </c>
      <c r="N162" s="11">
        <f t="shared" si="29"/>
        <v>0</v>
      </c>
      <c r="O162" s="8"/>
    </row>
    <row r="163" spans="2:15" x14ac:dyDescent="0.2">
      <c r="B163" s="9" t="s">
        <v>31</v>
      </c>
      <c r="C163" s="11">
        <f t="shared" ref="C163:N163" si="30">+C94+C144</f>
        <v>5640</v>
      </c>
      <c r="D163" s="11">
        <f t="shared" si="30"/>
        <v>5442</v>
      </c>
      <c r="E163" s="11">
        <f t="shared" si="30"/>
        <v>0</v>
      </c>
      <c r="F163" s="11">
        <f t="shared" si="30"/>
        <v>0</v>
      </c>
      <c r="G163" s="11">
        <f t="shared" si="30"/>
        <v>0</v>
      </c>
      <c r="H163" s="11">
        <f t="shared" si="30"/>
        <v>0</v>
      </c>
      <c r="I163" s="11">
        <f t="shared" si="30"/>
        <v>0</v>
      </c>
      <c r="J163" s="11">
        <f t="shared" si="30"/>
        <v>0</v>
      </c>
      <c r="K163" s="11">
        <f t="shared" si="30"/>
        <v>0</v>
      </c>
      <c r="L163" s="11">
        <f t="shared" si="30"/>
        <v>0</v>
      </c>
      <c r="M163" s="11">
        <f t="shared" si="30"/>
        <v>0</v>
      </c>
      <c r="N163" s="11">
        <f t="shared" si="30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431658</v>
      </c>
      <c r="E182" s="31">
        <f>+O108+O58</f>
        <v>668317</v>
      </c>
      <c r="H182" s="8"/>
    </row>
    <row r="183" spans="3:15" x14ac:dyDescent="0.2">
      <c r="C183" s="9" t="s">
        <v>26</v>
      </c>
      <c r="D183" s="31">
        <v>40657</v>
      </c>
      <c r="E183" s="31">
        <f>+O114+O64</f>
        <v>111552</v>
      </c>
      <c r="H183" s="8"/>
      <c r="I183" s="27"/>
    </row>
    <row r="184" spans="3:15" x14ac:dyDescent="0.2">
      <c r="C184" s="9" t="s">
        <v>27</v>
      </c>
      <c r="D184" s="31">
        <v>324557</v>
      </c>
      <c r="E184" s="31">
        <f>+O120+O70</f>
        <v>1239741</v>
      </c>
      <c r="H184" s="8"/>
      <c r="I184" s="27"/>
    </row>
    <row r="185" spans="3:15" x14ac:dyDescent="0.2">
      <c r="C185" s="9" t="s">
        <v>28</v>
      </c>
      <c r="D185" s="31">
        <v>21057</v>
      </c>
      <c r="E185" s="31">
        <f>+O126+O76</f>
        <v>142807</v>
      </c>
      <c r="H185" s="8"/>
      <c r="I185" s="27"/>
    </row>
    <row r="186" spans="3:15" x14ac:dyDescent="0.2">
      <c r="C186" s="9" t="s">
        <v>29</v>
      </c>
      <c r="D186" s="31">
        <v>248632</v>
      </c>
      <c r="E186" s="31">
        <f>+O132+O82</f>
        <v>280636</v>
      </c>
      <c r="H186" s="8"/>
      <c r="I186" s="27"/>
    </row>
    <row r="187" spans="3:15" x14ac:dyDescent="0.2">
      <c r="C187" s="9" t="s">
        <v>30</v>
      </c>
      <c r="D187" s="31">
        <v>8744</v>
      </c>
      <c r="E187" s="31">
        <f>+O138+O88</f>
        <v>12494</v>
      </c>
      <c r="H187" s="8"/>
      <c r="I187" s="27"/>
    </row>
    <row r="188" spans="3:15" x14ac:dyDescent="0.2">
      <c r="C188" s="9" t="s">
        <v>31</v>
      </c>
      <c r="D188" s="31">
        <v>308</v>
      </c>
      <c r="E188" s="31">
        <f>+O144+O94</f>
        <v>11082</v>
      </c>
      <c r="H188" s="8"/>
      <c r="I188" s="27"/>
    </row>
    <row r="189" spans="3:15" x14ac:dyDescent="0.2">
      <c r="D189" s="38">
        <f>SUM(D182:D188)</f>
        <v>1075613</v>
      </c>
      <c r="E189" s="38">
        <f>SUM(E182:E188)</f>
        <v>2466629</v>
      </c>
      <c r="F189" s="28">
        <f>+E189/D189-1</f>
        <v>1.2932309297117084</v>
      </c>
      <c r="I189" s="27"/>
    </row>
    <row r="202" spans="1:15" x14ac:dyDescent="0.2">
      <c r="O202" s="18" t="s">
        <v>57</v>
      </c>
    </row>
    <row r="204" spans="1:15" x14ac:dyDescent="0.2">
      <c r="A204" s="44" t="s">
        <v>82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6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6">
        <f>SUM(C206:N206)</f>
        <v>4021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6">
        <f>SUM(C207:N207)</f>
        <v>4091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0</v>
      </c>
      <c r="F208" s="6">
        <f>SUM(F206:F207)</f>
        <v>0</v>
      </c>
      <c r="G208" s="6">
        <f t="shared" ref="G208:N208" si="31">SUM(G206:G207)</f>
        <v>0</v>
      </c>
      <c r="H208" s="6">
        <f t="shared" si="31"/>
        <v>0</v>
      </c>
      <c r="I208" s="6">
        <f t="shared" si="31"/>
        <v>0</v>
      </c>
      <c r="J208" s="6">
        <f t="shared" si="31"/>
        <v>0</v>
      </c>
      <c r="K208" s="6">
        <f t="shared" si="31"/>
        <v>0</v>
      </c>
      <c r="L208" s="6">
        <f t="shared" si="31"/>
        <v>0</v>
      </c>
      <c r="M208" s="6">
        <f t="shared" si="31"/>
        <v>0</v>
      </c>
      <c r="N208" s="6">
        <f t="shared" si="31"/>
        <v>0</v>
      </c>
      <c r="O208" s="6">
        <f>SUM(O206:O207)</f>
        <v>8112</v>
      </c>
    </row>
    <row r="209" spans="1:15" x14ac:dyDescent="0.2">
      <c r="O209" s="18"/>
    </row>
    <row r="210" spans="1:15" x14ac:dyDescent="0.2">
      <c r="A210" s="42" t="s">
        <v>83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6">
        <f>SUM(C212:N212)</f>
        <v>279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6">
        <f>SUM(C213:N213)</f>
        <v>275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0</v>
      </c>
      <c r="F214" s="6">
        <f>SUM(F212:F213)</f>
        <v>0</v>
      </c>
      <c r="G214" s="6">
        <f t="shared" ref="G214:N214" si="32">SUM(G212:G213)</f>
        <v>0</v>
      </c>
      <c r="H214" s="6">
        <f t="shared" si="32"/>
        <v>0</v>
      </c>
      <c r="I214" s="6">
        <f t="shared" si="32"/>
        <v>0</v>
      </c>
      <c r="J214" s="6">
        <f t="shared" si="32"/>
        <v>0</v>
      </c>
      <c r="K214" s="6">
        <f t="shared" si="32"/>
        <v>0</v>
      </c>
      <c r="L214" s="6">
        <f t="shared" si="32"/>
        <v>0</v>
      </c>
      <c r="M214" s="6">
        <f t="shared" si="32"/>
        <v>0</v>
      </c>
      <c r="N214" s="6">
        <f t="shared" si="32"/>
        <v>0</v>
      </c>
      <c r="O214" s="6">
        <f>SUM(O212:O213)</f>
        <v>554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2" t="s">
        <v>84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6">
        <f>SUM(C218:N218)</f>
        <v>133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6">
        <f>SUM(C219:N219)</f>
        <v>140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0</v>
      </c>
      <c r="F220" s="6">
        <f>SUM(F218:F219)</f>
        <v>0</v>
      </c>
      <c r="G220" s="6">
        <f t="shared" ref="G220:N220" si="33">SUM(G218:G219)</f>
        <v>0</v>
      </c>
      <c r="H220" s="6">
        <f t="shared" si="33"/>
        <v>0</v>
      </c>
      <c r="I220" s="6">
        <f t="shared" si="33"/>
        <v>0</v>
      </c>
      <c r="J220" s="6">
        <f t="shared" si="33"/>
        <v>0</v>
      </c>
      <c r="K220" s="6">
        <f t="shared" si="33"/>
        <v>0</v>
      </c>
      <c r="L220" s="6">
        <f t="shared" si="33"/>
        <v>0</v>
      </c>
      <c r="M220" s="6">
        <f t="shared" si="33"/>
        <v>0</v>
      </c>
      <c r="N220" s="6">
        <f t="shared" si="33"/>
        <v>0</v>
      </c>
      <c r="O220" s="6">
        <f>SUM(O218:O219)</f>
        <v>273</v>
      </c>
    </row>
    <row r="222" spans="1:15" x14ac:dyDescent="0.2">
      <c r="A222" s="42" t="s">
        <v>85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6">
        <f>SUM(C224:N224)</f>
        <v>297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6">
        <f>SUM(C225:N225)</f>
        <v>293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0</v>
      </c>
      <c r="F226" s="6">
        <f>SUM(F224:F225)</f>
        <v>0</v>
      </c>
      <c r="G226" s="6">
        <f t="shared" ref="G226:N226" si="34">SUM(G224:G225)</f>
        <v>0</v>
      </c>
      <c r="H226" s="6">
        <f t="shared" si="34"/>
        <v>0</v>
      </c>
      <c r="I226" s="6">
        <f t="shared" si="34"/>
        <v>0</v>
      </c>
      <c r="J226" s="6">
        <f t="shared" si="34"/>
        <v>0</v>
      </c>
      <c r="K226" s="6">
        <f t="shared" si="34"/>
        <v>0</v>
      </c>
      <c r="L226" s="6">
        <f t="shared" si="34"/>
        <v>0</v>
      </c>
      <c r="M226" s="6">
        <f t="shared" si="34"/>
        <v>0</v>
      </c>
      <c r="N226" s="6">
        <f t="shared" si="34"/>
        <v>0</v>
      </c>
      <c r="O226" s="6">
        <f>SUM(O224:O225)</f>
        <v>590</v>
      </c>
    </row>
    <row r="231" spans="1:15" x14ac:dyDescent="0.2">
      <c r="A231" s="37" t="s">
        <v>70</v>
      </c>
    </row>
    <row r="232" spans="1:15" x14ac:dyDescent="0.2">
      <c r="A232" s="1" t="s">
        <v>69</v>
      </c>
    </row>
    <row r="233" spans="1:15" x14ac:dyDescent="0.2">
      <c r="A233" s="1" t="s">
        <v>71</v>
      </c>
    </row>
    <row r="234" spans="1:15" x14ac:dyDescent="0.2">
      <c r="A234" s="1" t="s">
        <v>72</v>
      </c>
    </row>
    <row r="235" spans="1:15" x14ac:dyDescent="0.2">
      <c r="A235" s="1" t="s">
        <v>73</v>
      </c>
    </row>
    <row r="236" spans="1:15" x14ac:dyDescent="0.2">
      <c r="A236" s="1" t="s">
        <v>74</v>
      </c>
    </row>
    <row r="237" spans="1:15" x14ac:dyDescent="0.2">
      <c r="A237" s="1" t="s">
        <v>75</v>
      </c>
    </row>
    <row r="238" spans="1:15" x14ac:dyDescent="0.2">
      <c r="A238" s="1" t="s">
        <v>76</v>
      </c>
      <c r="O238" s="18" t="s">
        <v>62</v>
      </c>
    </row>
    <row r="243" spans="1:1" ht="14.25" x14ac:dyDescent="0.2">
      <c r="A243" s="32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2022-03-07T14:00:45Z</cp:lastPrinted>
  <dcterms:created xsi:type="dcterms:W3CDTF">2019-02-07T13:08:48Z</dcterms:created>
  <dcterms:modified xsi:type="dcterms:W3CDTF">2022-03-07T14:01:52Z</dcterms:modified>
</cp:coreProperties>
</file>