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5600" windowHeight="11760"/>
  </bookViews>
  <sheets>
    <sheet name="REPORTE" sheetId="1" r:id="rId1"/>
    <sheet name="DETALLES" sheetId="3" r:id="rId2"/>
  </sheets>
  <definedNames>
    <definedName name="_xlnm.Print_Area" localSheetId="0">REPORTE!$B$3:$G$44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E10" i="1" l="1"/>
  <c r="F16" i="1"/>
  <c r="G16" i="1"/>
  <c r="G11" i="1"/>
  <c r="G12" i="1"/>
  <c r="G10" i="1" s="1"/>
  <c r="G13" i="1"/>
  <c r="G14" i="1"/>
  <c r="G15" i="1"/>
  <c r="G17" i="1"/>
  <c r="G18" i="1"/>
  <c r="G19" i="1"/>
  <c r="G29" i="1"/>
  <c r="G28" i="1"/>
  <c r="G27" i="1"/>
  <c r="G26" i="1"/>
  <c r="F26" i="1"/>
  <c r="G25" i="1"/>
  <c r="G24" i="1"/>
  <c r="F24" i="1"/>
  <c r="G23" i="1"/>
  <c r="F23" i="1"/>
  <c r="G22" i="1"/>
  <c r="F22" i="1"/>
  <c r="G21" i="1"/>
  <c r="F21" i="1"/>
  <c r="E20" i="1"/>
  <c r="E30" i="1" s="1"/>
  <c r="D20" i="1"/>
  <c r="D30" i="1" s="1"/>
  <c r="F10" i="1"/>
  <c r="G20" i="1" l="1"/>
  <c r="G30" i="1" s="1"/>
  <c r="F20" i="1"/>
  <c r="F30" i="1" s="1"/>
</calcChain>
</file>

<file path=xl/sharedStrings.xml><?xml version="1.0" encoding="utf-8"?>
<sst xmlns="http://schemas.openxmlformats.org/spreadsheetml/2006/main" count="35" uniqueCount="35">
  <si>
    <t>INSTITUTO DOMINICANO DE AVIACION CIVIL-IDAC</t>
  </si>
  <si>
    <t xml:space="preserve">Estado de Comparación de los Importes Presupuestados y Realizados </t>
  </si>
  <si>
    <t>Presupuesto sobre la Base de Efectivo</t>
  </si>
  <si>
    <t>(Clasificación de Ingresos y Gastos por Objeto)</t>
  </si>
  <si>
    <t>% de Variac Ejecución (C=B/A)</t>
  </si>
  <si>
    <t>Variación (D=A-B)</t>
  </si>
  <si>
    <t>Adquisición de Activos Financieros con fines de Políticas</t>
  </si>
  <si>
    <t>Enc.  De  Presupuesto</t>
  </si>
  <si>
    <t>Concepto</t>
  </si>
  <si>
    <t>Presupuesto Reformado (A)</t>
  </si>
  <si>
    <t>Presupuesto Ejecutado (B)</t>
  </si>
  <si>
    <t>Ingresos totales</t>
  </si>
  <si>
    <t>Impuestos</t>
  </si>
  <si>
    <t>Contribuciones Sociales</t>
  </si>
  <si>
    <t>Donaciones</t>
  </si>
  <si>
    <t>Transferencias</t>
  </si>
  <si>
    <t>Ingresos por contraprestación</t>
  </si>
  <si>
    <t>Otros ingresos</t>
  </si>
  <si>
    <t>Venta de activos no financieros</t>
  </si>
  <si>
    <t>Activos financieros con fines de política</t>
  </si>
  <si>
    <t>Ingresos a especificar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</si>
  <si>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</si>
  <si>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</si>
  <si>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</si>
  <si>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</si>
  <si>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</si>
  <si>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Transferencias de capital</t>
  </si>
  <si>
    <t>Bienes muebles, inmuebles e intangibles</t>
  </si>
  <si>
    <t>Obras</t>
  </si>
  <si>
    <t>Gastos financieros</t>
  </si>
  <si>
    <r>
      <rPr>
        <b/>
        <sz val="16"/>
        <color indexed="63"/>
        <rFont val="Times New Roman"/>
        <family val="1"/>
      </rPr>
      <t>Resultado financiero (1-2)</t>
    </r>
  </si>
  <si>
    <t>J.Benilda Frias</t>
  </si>
  <si>
    <t>Durante el Periodo Enero 2022</t>
  </si>
  <si>
    <t>Director Financiero</t>
  </si>
  <si>
    <t xml:space="preserve"> Abel Antonio Taveras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</si>
</sst>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##0;###0"/>
    <numFmt numFmtId="165" formatCode="###0.0;###0.0"/>
    <numFmt numFmtId="166" formatCode="_-* #,##0.00\ _P_t_s_-;\-* #,##0.00\ _P_t_s_-;_-* &quot;-&quot;??\ _P_t_s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6"/>
      <color theme="1"/>
      <name val="Times New Roman"/>
      <family val="1"/>
    </font>
    <font>
      <b/>
      <sz val="16"/>
      <color rgb="FF231F20"/>
      <name val="Times New Roman"/>
      <family val="1"/>
    </font>
    <font>
      <b/>
      <sz val="16"/>
      <color rgb="FF000000"/>
      <name val="Times New Roman"/>
      <family val="1"/>
    </font>
    <font>
      <b/>
      <sz val="16"/>
      <name val="Times New Roman"/>
      <family val="1"/>
    </font>
    <font>
      <b/>
      <sz val="16"/>
      <color rgb="FF000000"/>
      <name val="Times New Roman"/>
      <family val="2"/>
    </font>
    <font>
      <sz val="16"/>
      <color rgb="FF000000"/>
      <name val="Times New Roman"/>
      <family val="2"/>
    </font>
    <font>
      <sz val="16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indexed="63"/>
      <name val="Times New Roman"/>
      <family val="1"/>
    </font>
    <font>
      <b/>
      <sz val="24"/>
      <name val="Arial"/>
      <family val="2"/>
    </font>
    <font>
      <sz val="24"/>
      <name val="Arial"/>
      <family val="2"/>
    </font>
    <font>
      <sz val="24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</cellStyleXfs>
  <cellXfs count="55">
    <xf numFmtId="0" fontId="0" fillId="0" borderId="0" xfId="0"/>
    <xf numFmtId="166" fontId="3" fillId="0" borderId="0" xfId="4" applyFont="1" applyAlignment="1">
      <alignment vertical="top"/>
    </xf>
    <xf numFmtId="0" fontId="7" fillId="0" borderId="9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left" vertical="center" wrapText="1"/>
    </xf>
    <xf numFmtId="43" fontId="7" fillId="0" borderId="12" xfId="1" applyFont="1" applyFill="1" applyBorder="1" applyAlignment="1">
      <alignment horizontal="center" vertical="center" wrapText="1"/>
    </xf>
    <xf numFmtId="43" fontId="7" fillId="0" borderId="13" xfId="1" applyFont="1" applyFill="1" applyBorder="1" applyAlignment="1">
      <alignment horizontal="center" vertical="center" wrapText="1"/>
    </xf>
    <xf numFmtId="164" fontId="8" fillId="0" borderId="8" xfId="0" applyNumberFormat="1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43" fontId="7" fillId="0" borderId="9" xfId="1" applyFont="1" applyFill="1" applyBorder="1" applyAlignment="1">
      <alignment horizontal="left" vertical="center" wrapText="1"/>
    </xf>
    <xf numFmtId="43" fontId="7" fillId="0" borderId="10" xfId="1" applyFont="1" applyFill="1" applyBorder="1" applyAlignment="1">
      <alignment horizontal="left" vertical="center" wrapText="1"/>
    </xf>
    <xf numFmtId="9" fontId="7" fillId="0" borderId="9" xfId="2" applyFont="1" applyFill="1" applyBorder="1" applyAlignment="1">
      <alignment horizontal="center" vertical="center" wrapText="1"/>
    </xf>
    <xf numFmtId="165" fontId="9" fillId="0" borderId="8" xfId="0" applyNumberFormat="1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center" vertical="center" wrapText="1"/>
    </xf>
    <xf numFmtId="9" fontId="10" fillId="0" borderId="9" xfId="2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43" fontId="10" fillId="0" borderId="9" xfId="1" applyFont="1" applyFill="1" applyBorder="1" applyAlignment="1">
      <alignment horizontal="center" vertical="center" wrapText="1"/>
    </xf>
    <xf numFmtId="43" fontId="10" fillId="0" borderId="10" xfId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4" fillId="0" borderId="0" xfId="3" applyFont="1" applyAlignment="1">
      <alignment horizontal="center"/>
    </xf>
    <xf numFmtId="0" fontId="15" fillId="0" borderId="0" xfId="0" applyFont="1" applyAlignment="1"/>
    <xf numFmtId="0" fontId="15" fillId="0" borderId="0" xfId="0" applyFont="1" applyAlignment="1">
      <alignment vertical="center"/>
    </xf>
    <xf numFmtId="0" fontId="16" fillId="0" borderId="0" xfId="0" applyFont="1"/>
    <xf numFmtId="0" fontId="15" fillId="0" borderId="0" xfId="0" applyFont="1"/>
    <xf numFmtId="166" fontId="14" fillId="0" borderId="0" xfId="4" applyFont="1" applyAlignment="1">
      <alignment horizontal="right"/>
    </xf>
    <xf numFmtId="43" fontId="7" fillId="0" borderId="9" xfId="1" applyFont="1" applyFill="1" applyBorder="1" applyAlignment="1">
      <alignment horizontal="center" vertical="center" wrapText="1"/>
    </xf>
    <xf numFmtId="43" fontId="7" fillId="0" borderId="10" xfId="1" applyFont="1" applyFill="1" applyBorder="1" applyAlignment="1">
      <alignment horizontal="center" vertical="center" wrapText="1"/>
    </xf>
    <xf numFmtId="43" fontId="10" fillId="0" borderId="9" xfId="1" applyFont="1" applyFill="1" applyBorder="1" applyAlignment="1">
      <alignment horizontal="left" vertical="center" wrapText="1"/>
    </xf>
    <xf numFmtId="9" fontId="7" fillId="0" borderId="12" xfId="1" applyNumberFormat="1" applyFont="1" applyFill="1" applyBorder="1" applyAlignment="1">
      <alignment horizontal="center" vertical="center" wrapText="1"/>
    </xf>
    <xf numFmtId="43" fontId="0" fillId="0" borderId="0" xfId="0" applyNumberFormat="1"/>
    <xf numFmtId="43" fontId="0" fillId="0" borderId="0" xfId="1" applyFont="1"/>
    <xf numFmtId="0" fontId="17" fillId="0" borderId="0" xfId="0" applyFont="1"/>
    <xf numFmtId="43" fontId="1" fillId="0" borderId="0" xfId="1" applyFont="1" applyAlignment="1">
      <alignment vertical="center"/>
    </xf>
    <xf numFmtId="43" fontId="17" fillId="0" borderId="0" xfId="1" applyFont="1" applyAlignment="1">
      <alignment vertical="center"/>
    </xf>
    <xf numFmtId="43" fontId="1" fillId="0" borderId="0" xfId="1" applyFont="1"/>
    <xf numFmtId="43" fontId="17" fillId="0" borderId="0" xfId="1" applyFont="1"/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66" fontId="13" fillId="0" borderId="0" xfId="4" applyFont="1" applyAlignment="1">
      <alignment horizontal="center" vertical="top"/>
    </xf>
    <xf numFmtId="0" fontId="14" fillId="0" borderId="0" xfId="3" applyFont="1" applyAlignment="1">
      <alignment horizontal="center"/>
    </xf>
    <xf numFmtId="0" fontId="13" fillId="0" borderId="0" xfId="3" applyFont="1" applyAlignment="1">
      <alignment horizontal="center"/>
    </xf>
    <xf numFmtId="166" fontId="14" fillId="0" borderId="0" xfId="4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13" fillId="0" borderId="0" xfId="0" applyFont="1" applyAlignment="1"/>
    <xf numFmtId="0" fontId="14" fillId="0" borderId="0" xfId="0" applyFont="1" applyAlignment="1">
      <alignment horizontal="center"/>
    </xf>
  </cellXfs>
  <cellStyles count="5">
    <cellStyle name="Millares" xfId="1" builtinId="3"/>
    <cellStyle name="Millares 2 2" xfId="4"/>
    <cellStyle name="Normal" xfId="0" builtinId="0"/>
    <cellStyle name="Normal 3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1423629</xdr:colOff>
      <xdr:row>0</xdr:row>
      <xdr:rowOff>112660</xdr:rowOff>
    </xdr:from>
    <xdr:to>
      <xdr:col>4</xdr:col>
      <xdr:colOff>1689919</xdr:colOff>
      <xdr:row>1</xdr:row>
      <xdr:rowOff>860322</xdr:rowOff>
    </xdr:to>
    <xdr:pic>
      <xdr:nvPicPr>
        <xdr:cNvPr id="2" name="1 Imagen" descr="Resultado de imagen para idac log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8710" y="112660"/>
          <a:ext cx="1997177" cy="11983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topLeftCell="A30" zoomScale="93" zoomScaleNormal="93" workbookViewId="0">
      <selection activeCell="B1" sqref="A1:G39"/>
    </sheetView>
  </sheetViews>
  <sheetFormatPr baseColWidth="10" defaultRowHeight="15" x14ac:dyDescent="0.25"/>
  <cols>
    <col min="1" max="1" width="3.28515625" customWidth="1"/>
    <col min="2" max="2" width="8.28515625" customWidth="1"/>
    <col min="3" max="3" width="29.85546875" customWidth="1"/>
    <col min="4" max="5" width="26" customWidth="1"/>
    <col min="6" max="6" width="24" customWidth="1"/>
    <col min="7" max="7" width="30.85546875" customWidth="1"/>
    <col min="9" max="9" width="18.85546875" customWidth="1"/>
  </cols>
  <sheetData>
    <row r="1" spans="2:7" ht="35.25" customHeight="1" x14ac:dyDescent="0.25"/>
    <row r="2" spans="2:7" ht="69" customHeight="1" x14ac:dyDescent="0.25"/>
    <row r="3" spans="2:7" ht="21" thickBot="1" x14ac:dyDescent="0.3">
      <c r="B3" s="44" t="s">
        <v>0</v>
      </c>
      <c r="C3" s="44"/>
      <c r="D3" s="44"/>
      <c r="E3" s="44"/>
      <c r="F3" s="44"/>
      <c r="G3" s="44"/>
    </row>
    <row r="4" spans="2:7" ht="28.5" customHeight="1" x14ac:dyDescent="0.25">
      <c r="B4" s="45" t="s">
        <v>1</v>
      </c>
      <c r="C4" s="46"/>
      <c r="D4" s="46"/>
      <c r="E4" s="46"/>
      <c r="F4" s="46"/>
      <c r="G4" s="47"/>
    </row>
    <row r="5" spans="2:7" ht="31.5" customHeight="1" x14ac:dyDescent="0.25">
      <c r="B5" s="48" t="s">
        <v>32</v>
      </c>
      <c r="C5" s="49"/>
      <c r="D5" s="49"/>
      <c r="E5" s="49"/>
      <c r="F5" s="49"/>
      <c r="G5" s="50"/>
    </row>
    <row r="6" spans="2:7" ht="20.25" x14ac:dyDescent="0.25">
      <c r="B6" s="48" t="s">
        <v>2</v>
      </c>
      <c r="C6" s="49"/>
      <c r="D6" s="49"/>
      <c r="E6" s="49"/>
      <c r="F6" s="49"/>
      <c r="G6" s="50"/>
    </row>
    <row r="7" spans="2:7" ht="32.25" customHeight="1" x14ac:dyDescent="0.25">
      <c r="B7" s="37" t="s">
        <v>3</v>
      </c>
      <c r="C7" s="38"/>
      <c r="D7" s="38"/>
      <c r="E7" s="38"/>
      <c r="F7" s="38"/>
      <c r="G7" s="39"/>
    </row>
    <row r="8" spans="2:7" ht="0.75" customHeight="1" x14ac:dyDescent="0.25">
      <c r="B8" s="37"/>
      <c r="C8" s="38"/>
      <c r="D8" s="38"/>
      <c r="E8" s="38"/>
      <c r="F8" s="38"/>
      <c r="G8" s="39"/>
    </row>
    <row r="9" spans="2:7" ht="40.5" customHeight="1" x14ac:dyDescent="0.25">
      <c r="B9" s="51" t="s">
        <v>8</v>
      </c>
      <c r="C9" s="52"/>
      <c r="D9" s="2" t="s">
        <v>9</v>
      </c>
      <c r="E9" s="2" t="s">
        <v>10</v>
      </c>
      <c r="F9" s="2" t="s">
        <v>4</v>
      </c>
      <c r="G9" s="3" t="s">
        <v>5</v>
      </c>
    </row>
    <row r="10" spans="2:7" ht="28.5" customHeight="1" x14ac:dyDescent="0.25">
      <c r="B10" s="7">
        <v>1</v>
      </c>
      <c r="C10" s="8" t="s">
        <v>11</v>
      </c>
      <c r="D10" s="26">
        <v>4924577702.3500004</v>
      </c>
      <c r="E10" s="26">
        <f>+E16</f>
        <v>498619862.06</v>
      </c>
      <c r="F10" s="11">
        <f>+E10/D10</f>
        <v>0.10125129345041289</v>
      </c>
      <c r="G10" s="27">
        <f>SUM(G11:G19)</f>
        <v>4425957840.29</v>
      </c>
    </row>
    <row r="11" spans="2:7" ht="29.25" customHeight="1" x14ac:dyDescent="0.25">
      <c r="B11" s="12">
        <v>1.1000000000000001</v>
      </c>
      <c r="C11" s="13" t="s">
        <v>12</v>
      </c>
      <c r="D11" s="14">
        <v>0</v>
      </c>
      <c r="E11" s="14">
        <v>0</v>
      </c>
      <c r="F11" s="15">
        <v>0</v>
      </c>
      <c r="G11" s="16">
        <f t="shared" ref="G11:G19" si="0">+D11-E11</f>
        <v>0</v>
      </c>
    </row>
    <row r="12" spans="2:7" ht="40.5" x14ac:dyDescent="0.25">
      <c r="B12" s="12">
        <v>1.2</v>
      </c>
      <c r="C12" s="13" t="s">
        <v>13</v>
      </c>
      <c r="D12" s="14">
        <v>0</v>
      </c>
      <c r="E12" s="14">
        <v>0</v>
      </c>
      <c r="F12" s="15">
        <v>0</v>
      </c>
      <c r="G12" s="16">
        <f t="shared" si="0"/>
        <v>0</v>
      </c>
    </row>
    <row r="13" spans="2:7" ht="36.75" customHeight="1" x14ac:dyDescent="0.25">
      <c r="B13" s="12">
        <v>1.3</v>
      </c>
      <c r="C13" s="13" t="s">
        <v>14</v>
      </c>
      <c r="D13" s="14">
        <v>0</v>
      </c>
      <c r="E13" s="14">
        <v>0</v>
      </c>
      <c r="F13" s="15">
        <v>0</v>
      </c>
      <c r="G13" s="16">
        <f t="shared" si="0"/>
        <v>0</v>
      </c>
    </row>
    <row r="14" spans="2:7" ht="38.25" customHeight="1" x14ac:dyDescent="0.25">
      <c r="B14" s="12">
        <v>1.4</v>
      </c>
      <c r="C14" s="13" t="s">
        <v>15</v>
      </c>
      <c r="D14" s="14">
        <v>0</v>
      </c>
      <c r="E14" s="14">
        <v>0</v>
      </c>
      <c r="F14" s="15">
        <v>0</v>
      </c>
      <c r="G14" s="16">
        <f t="shared" si="0"/>
        <v>0</v>
      </c>
    </row>
    <row r="15" spans="2:7" ht="51" customHeight="1" x14ac:dyDescent="0.25">
      <c r="B15" s="12">
        <v>1.5</v>
      </c>
      <c r="C15" s="13" t="s">
        <v>16</v>
      </c>
      <c r="D15" s="14">
        <v>0</v>
      </c>
      <c r="E15" s="14">
        <v>0</v>
      </c>
      <c r="F15" s="15">
        <v>0</v>
      </c>
      <c r="G15" s="16">
        <f t="shared" si="0"/>
        <v>0</v>
      </c>
    </row>
    <row r="16" spans="2:7" ht="35.25" customHeight="1" x14ac:dyDescent="0.25">
      <c r="B16" s="12">
        <v>1.6</v>
      </c>
      <c r="C16" s="13" t="s">
        <v>17</v>
      </c>
      <c r="D16" s="28">
        <v>4924577702.3500004</v>
      </c>
      <c r="E16" s="17">
        <v>498619862.06</v>
      </c>
      <c r="F16" s="15">
        <f>+E16/D16</f>
        <v>0.10125129345041289</v>
      </c>
      <c r="G16" s="18">
        <f>+D16-E16</f>
        <v>4425957840.29</v>
      </c>
    </row>
    <row r="17" spans="2:9" ht="33.75" customHeight="1" x14ac:dyDescent="0.25">
      <c r="B17" s="12">
        <v>1.7</v>
      </c>
      <c r="C17" s="13" t="s">
        <v>18</v>
      </c>
      <c r="D17" s="14">
        <v>0</v>
      </c>
      <c r="E17" s="14">
        <v>0</v>
      </c>
      <c r="F17" s="15">
        <v>0</v>
      </c>
      <c r="G17" s="16">
        <f t="shared" si="0"/>
        <v>0</v>
      </c>
    </row>
    <row r="18" spans="2:9" ht="39.75" customHeight="1" x14ac:dyDescent="0.25">
      <c r="B18" s="12">
        <v>1.8</v>
      </c>
      <c r="C18" s="13" t="s">
        <v>19</v>
      </c>
      <c r="D18" s="14">
        <v>0</v>
      </c>
      <c r="E18" s="14">
        <v>0</v>
      </c>
      <c r="F18" s="15">
        <v>0</v>
      </c>
      <c r="G18" s="16">
        <f t="shared" si="0"/>
        <v>0</v>
      </c>
      <c r="I18" s="30"/>
    </row>
    <row r="19" spans="2:9" ht="32.25" customHeight="1" x14ac:dyDescent="0.25">
      <c r="B19" s="12">
        <v>1.9</v>
      </c>
      <c r="C19" s="13" t="s">
        <v>20</v>
      </c>
      <c r="D19" s="14">
        <v>0</v>
      </c>
      <c r="E19" s="14">
        <v>0</v>
      </c>
      <c r="F19" s="15">
        <v>0</v>
      </c>
      <c r="G19" s="16">
        <f t="shared" si="0"/>
        <v>0</v>
      </c>
      <c r="I19" s="30"/>
    </row>
    <row r="20" spans="2:9" ht="31.5" customHeight="1" x14ac:dyDescent="0.25">
      <c r="B20" s="7">
        <v>2</v>
      </c>
      <c r="C20" s="8" t="s">
        <v>21</v>
      </c>
      <c r="D20" s="9">
        <f>SUM(D21:D29)</f>
        <v>4924577702.3470001</v>
      </c>
      <c r="E20" s="9">
        <f>SUM(E21:E29)</f>
        <v>270047379.13</v>
      </c>
      <c r="F20" s="11">
        <f t="shared" ref="F20:F26" si="1">+E20/D20</f>
        <v>5.4836657161749798E-2</v>
      </c>
      <c r="G20" s="10">
        <f>SUM(G21:G29)</f>
        <v>4654530323.2169991</v>
      </c>
      <c r="I20" s="30"/>
    </row>
    <row r="21" spans="2:9" ht="40.5" x14ac:dyDescent="0.25">
      <c r="B21" s="12">
        <v>2.1</v>
      </c>
      <c r="C21" s="13" t="s">
        <v>22</v>
      </c>
      <c r="D21" s="17">
        <v>3374025402.9299998</v>
      </c>
      <c r="E21" s="17">
        <v>231511230.41999999</v>
      </c>
      <c r="F21" s="15">
        <f>+E21/D21</f>
        <v>6.8615734255870128E-2</v>
      </c>
      <c r="G21" s="18">
        <f t="shared" ref="G21:G29" si="2">+D21-E21</f>
        <v>3142514172.5099998</v>
      </c>
      <c r="I21" s="30"/>
    </row>
    <row r="22" spans="2:9" ht="40.5" x14ac:dyDescent="0.25">
      <c r="B22" s="12">
        <v>2.2000000000000002</v>
      </c>
      <c r="C22" s="13" t="s">
        <v>23</v>
      </c>
      <c r="D22" s="17">
        <v>577497821.34000003</v>
      </c>
      <c r="E22" s="17">
        <f>23327148.43+961963.48</f>
        <v>24289111.91</v>
      </c>
      <c r="F22" s="15">
        <f t="shared" si="1"/>
        <v>4.2059226913862005E-2</v>
      </c>
      <c r="G22" s="18">
        <f t="shared" si="2"/>
        <v>553208709.43000007</v>
      </c>
    </row>
    <row r="23" spans="2:9" ht="40.5" x14ac:dyDescent="0.25">
      <c r="B23" s="12">
        <v>2.2999999999999998</v>
      </c>
      <c r="C23" s="13" t="s">
        <v>24</v>
      </c>
      <c r="D23" s="17">
        <v>146973382.412</v>
      </c>
      <c r="E23" s="17">
        <v>9120523.3899999987</v>
      </c>
      <c r="F23" s="15">
        <f t="shared" si="1"/>
        <v>6.2055613338428087E-2</v>
      </c>
      <c r="G23" s="18">
        <f t="shared" si="2"/>
        <v>137852859.02200001</v>
      </c>
    </row>
    <row r="24" spans="2:9" ht="40.5" x14ac:dyDescent="0.25">
      <c r="B24" s="12">
        <v>2.4</v>
      </c>
      <c r="C24" s="13" t="s">
        <v>25</v>
      </c>
      <c r="D24" s="17">
        <v>43941735.585999995</v>
      </c>
      <c r="E24" s="17">
        <v>524000</v>
      </c>
      <c r="F24" s="15">
        <f t="shared" si="1"/>
        <v>1.1924881732867839E-2</v>
      </c>
      <c r="G24" s="18">
        <f t="shared" si="2"/>
        <v>43417735.585999995</v>
      </c>
      <c r="I24" s="30"/>
    </row>
    <row r="25" spans="2:9" ht="40.5" x14ac:dyDescent="0.25">
      <c r="B25" s="12">
        <v>2.5</v>
      </c>
      <c r="C25" s="13" t="s">
        <v>26</v>
      </c>
      <c r="D25" s="17">
        <v>0</v>
      </c>
      <c r="E25" s="17">
        <v>0</v>
      </c>
      <c r="F25" s="15"/>
      <c r="G25" s="18">
        <f t="shared" si="2"/>
        <v>0</v>
      </c>
    </row>
    <row r="26" spans="2:9" ht="57.75" customHeight="1" x14ac:dyDescent="0.25">
      <c r="B26" s="12">
        <v>2.6</v>
      </c>
      <c r="C26" s="13" t="s">
        <v>27</v>
      </c>
      <c r="D26" s="17">
        <v>782139360.079</v>
      </c>
      <c r="E26" s="17">
        <v>4602513.41</v>
      </c>
      <c r="F26" s="15">
        <f t="shared" si="1"/>
        <v>5.8845183415077371E-3</v>
      </c>
      <c r="G26" s="18">
        <f t="shared" si="2"/>
        <v>777536846.66900003</v>
      </c>
    </row>
    <row r="27" spans="2:9" ht="30" customHeight="1" x14ac:dyDescent="0.25">
      <c r="B27" s="12">
        <v>2.7</v>
      </c>
      <c r="C27" s="13" t="s">
        <v>28</v>
      </c>
      <c r="D27" s="17">
        <v>0</v>
      </c>
      <c r="E27" s="17">
        <v>0</v>
      </c>
      <c r="F27" s="15">
        <v>0</v>
      </c>
      <c r="G27" s="18">
        <f t="shared" si="2"/>
        <v>0</v>
      </c>
    </row>
    <row r="28" spans="2:9" ht="57.75" customHeight="1" x14ac:dyDescent="0.25">
      <c r="B28" s="12">
        <v>2.8</v>
      </c>
      <c r="C28" s="13" t="s">
        <v>6</v>
      </c>
      <c r="D28" s="17">
        <v>0</v>
      </c>
      <c r="E28" s="17">
        <v>0</v>
      </c>
      <c r="F28" s="15">
        <v>0</v>
      </c>
      <c r="G28" s="18">
        <f t="shared" si="2"/>
        <v>0</v>
      </c>
    </row>
    <row r="29" spans="2:9" ht="42.75" customHeight="1" x14ac:dyDescent="0.25">
      <c r="B29" s="12">
        <v>2.9</v>
      </c>
      <c r="C29" s="13" t="s">
        <v>29</v>
      </c>
      <c r="D29" s="17">
        <v>0</v>
      </c>
      <c r="E29" s="17">
        <v>0</v>
      </c>
      <c r="F29" s="15">
        <v>0</v>
      </c>
      <c r="G29" s="18">
        <f t="shared" si="2"/>
        <v>0</v>
      </c>
    </row>
    <row r="30" spans="2:9" ht="41.25" thickBot="1" x14ac:dyDescent="0.3">
      <c r="B30" s="19"/>
      <c r="C30" s="4" t="s">
        <v>30</v>
      </c>
      <c r="D30" s="5">
        <f>+D10-D20</f>
        <v>3.0002593994140625E-3</v>
      </c>
      <c r="E30" s="5">
        <f>+E10-E20</f>
        <v>228572482.93000001</v>
      </c>
      <c r="F30" s="29">
        <f>+F10-F20</f>
        <v>4.6414636288663096E-2</v>
      </c>
      <c r="G30" s="6">
        <f>+G10-G20</f>
        <v>-228572482.92699909</v>
      </c>
    </row>
    <row r="33" spans="1:8" x14ac:dyDescent="0.25">
      <c r="E33" s="30"/>
    </row>
    <row r="34" spans="1:8" ht="63.75" customHeight="1" x14ac:dyDescent="0.25">
      <c r="E34" s="30"/>
    </row>
    <row r="36" spans="1:8" ht="30.75" customHeight="1" x14ac:dyDescent="0.25">
      <c r="H36" s="1"/>
    </row>
    <row r="37" spans="1:8" ht="30" x14ac:dyDescent="0.4">
      <c r="A37" s="42" t="s">
        <v>34</v>
      </c>
      <c r="B37" s="42"/>
      <c r="C37" s="42"/>
      <c r="D37" s="42"/>
      <c r="E37" s="40" t="s">
        <v>31</v>
      </c>
      <c r="F37" s="40"/>
      <c r="G37" s="40"/>
    </row>
    <row r="38" spans="1:8" ht="30" x14ac:dyDescent="0.4">
      <c r="B38" s="43" t="s">
        <v>33</v>
      </c>
      <c r="C38" s="43"/>
      <c r="D38" s="43"/>
      <c r="E38" s="41" t="s">
        <v>7</v>
      </c>
      <c r="F38" s="41"/>
      <c r="G38" s="41"/>
    </row>
    <row r="39" spans="1:8" ht="51" customHeight="1" x14ac:dyDescent="0.45">
      <c r="B39" s="20"/>
      <c r="C39" s="20"/>
      <c r="D39" s="21"/>
      <c r="E39" s="25"/>
      <c r="F39" s="25"/>
      <c r="G39" s="25"/>
    </row>
    <row r="40" spans="1:8" ht="30.75" x14ac:dyDescent="0.45">
      <c r="B40" s="20"/>
      <c r="C40" s="20"/>
      <c r="D40" s="21"/>
      <c r="E40" s="25"/>
      <c r="F40" s="25"/>
      <c r="G40" s="25"/>
    </row>
    <row r="41" spans="1:8" ht="31.5" x14ac:dyDescent="0.5">
      <c r="B41" s="22"/>
      <c r="C41" s="23"/>
      <c r="D41" s="24"/>
      <c r="E41" s="24"/>
      <c r="F41" s="22"/>
      <c r="G41" s="22"/>
    </row>
    <row r="42" spans="1:8" ht="31.5" x14ac:dyDescent="0.5">
      <c r="B42" s="23"/>
      <c r="C42" s="23"/>
      <c r="D42" s="53"/>
      <c r="E42" s="53"/>
      <c r="F42" s="53"/>
      <c r="G42" s="23"/>
    </row>
    <row r="43" spans="1:8" ht="31.5" x14ac:dyDescent="0.5">
      <c r="B43" s="23"/>
      <c r="C43" s="23"/>
      <c r="D43" s="54"/>
      <c r="E43" s="54"/>
      <c r="F43" s="54"/>
      <c r="G43" s="23"/>
    </row>
    <row r="44" spans="1:8" ht="31.5" x14ac:dyDescent="0.5">
      <c r="B44" s="23"/>
      <c r="C44" s="23"/>
      <c r="D44" s="23"/>
      <c r="E44" s="23"/>
      <c r="F44" s="23"/>
      <c r="G44" s="23"/>
    </row>
    <row r="45" spans="1:8" ht="31.5" x14ac:dyDescent="0.5">
      <c r="B45" s="23"/>
      <c r="C45" s="23"/>
      <c r="D45" s="23"/>
      <c r="E45" s="23"/>
      <c r="F45" s="23"/>
      <c r="G45" s="23"/>
    </row>
    <row r="46" spans="1:8" ht="31.5" x14ac:dyDescent="0.5">
      <c r="B46" s="23"/>
      <c r="C46" s="42"/>
      <c r="D46" s="42"/>
      <c r="E46" s="42"/>
      <c r="F46" s="42"/>
      <c r="G46" s="23"/>
    </row>
    <row r="47" spans="1:8" ht="30" x14ac:dyDescent="0.4">
      <c r="D47" s="41"/>
      <c r="E47" s="41"/>
      <c r="F47" s="41"/>
    </row>
  </sheetData>
  <mergeCells count="15">
    <mergeCell ref="C46:F46"/>
    <mergeCell ref="D47:F47"/>
    <mergeCell ref="B9:C9"/>
    <mergeCell ref="D42:F42"/>
    <mergeCell ref="D43:F43"/>
    <mergeCell ref="B3:G3"/>
    <mergeCell ref="B4:G4"/>
    <mergeCell ref="B5:G5"/>
    <mergeCell ref="B6:G6"/>
    <mergeCell ref="B7:G7"/>
    <mergeCell ref="B8:G8"/>
    <mergeCell ref="E37:G37"/>
    <mergeCell ref="E38:G38"/>
    <mergeCell ref="A37:D37"/>
    <mergeCell ref="B38:D38"/>
  </mergeCells>
  <printOptions horizontalCentered="1" verticalCentered="1"/>
  <pageMargins left="0.70866141732283472" right="0.70866141732283472" top="0.86" bottom="0.74803149606299213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25"/>
  <sheetViews>
    <sheetView workbookViewId="0">
      <selection activeCell="D14" sqref="C1:D14"/>
    </sheetView>
  </sheetViews>
  <sheetFormatPr baseColWidth="10" defaultRowHeight="15" x14ac:dyDescent="0.25"/>
  <cols>
    <col min="3" max="3" width="18.85546875" customWidth="1"/>
    <col min="4" max="4" width="24.5703125" customWidth="1"/>
  </cols>
  <sheetData>
    <row r="1" spans="3:4" ht="14.45" x14ac:dyDescent="0.3">
      <c r="C1" s="33"/>
    </row>
    <row r="2" spans="3:4" ht="14.45" x14ac:dyDescent="0.3">
      <c r="C2" s="33"/>
    </row>
    <row r="3" spans="3:4" ht="14.45" x14ac:dyDescent="0.3">
      <c r="C3" s="33"/>
    </row>
    <row r="4" spans="3:4" ht="14.45" x14ac:dyDescent="0.3">
      <c r="C4" s="33"/>
    </row>
    <row r="5" spans="3:4" ht="14.45" x14ac:dyDescent="0.3">
      <c r="C5" s="33"/>
    </row>
    <row r="6" spans="3:4" ht="14.45" x14ac:dyDescent="0.3">
      <c r="C6" s="34"/>
      <c r="D6" s="32"/>
    </row>
    <row r="9" spans="3:4" ht="14.45" x14ac:dyDescent="0.3">
      <c r="C9" s="35"/>
    </row>
    <row r="10" spans="3:4" ht="14.45" x14ac:dyDescent="0.3">
      <c r="C10" s="35"/>
    </row>
    <row r="11" spans="3:4" ht="14.45" hidden="1" x14ac:dyDescent="0.3">
      <c r="C11" s="35"/>
    </row>
    <row r="12" spans="3:4" ht="14.45" x14ac:dyDescent="0.3">
      <c r="C12" s="35"/>
    </row>
    <row r="13" spans="3:4" ht="14.45" x14ac:dyDescent="0.3">
      <c r="C13" s="36"/>
      <c r="D13" s="32"/>
    </row>
    <row r="16" spans="3:4" ht="14.45" x14ac:dyDescent="0.3">
      <c r="C16" s="31"/>
    </row>
    <row r="17" spans="3:5" ht="14.45" x14ac:dyDescent="0.3">
      <c r="C17" s="31"/>
    </row>
    <row r="18" spans="3:5" ht="14.45" x14ac:dyDescent="0.3">
      <c r="C18" s="31"/>
    </row>
    <row r="19" spans="3:5" ht="14.45" x14ac:dyDescent="0.3">
      <c r="C19" s="31"/>
    </row>
    <row r="20" spans="3:5" ht="14.45" x14ac:dyDescent="0.3">
      <c r="C20" s="31"/>
    </row>
    <row r="21" spans="3:5" ht="14.45" x14ac:dyDescent="0.3">
      <c r="C21" s="31"/>
    </row>
    <row r="22" spans="3:5" ht="14.45" x14ac:dyDescent="0.3">
      <c r="C22" s="31"/>
    </row>
    <row r="23" spans="3:5" ht="14.45" x14ac:dyDescent="0.3">
      <c r="C23" s="31"/>
      <c r="E23" s="30"/>
    </row>
    <row r="25" spans="3:5" ht="14.45" x14ac:dyDescent="0.3">
      <c r="C25" s="3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</vt:lpstr>
      <vt:lpstr>DETALLES</vt:lpstr>
      <vt:lpstr>REPORTE!Área_de_impresión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Romero</dc:creator>
  <cp:lastModifiedBy>Ana Stephanie Valdez Sosa</cp:lastModifiedBy>
  <cp:lastPrinted>2022-04-08T15:48:37Z</cp:lastPrinted>
  <dcterms:created xsi:type="dcterms:W3CDTF">2020-01-23T15:40:29Z</dcterms:created>
  <dcterms:modified xsi:type="dcterms:W3CDTF">2022-04-08T18:39:30Z</dcterms:modified>
</cp:coreProperties>
</file>