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llington.sanchez\Desktop\2021\DIGECOG 2021\Corte Dic-2021\SISANOC\Final\"/>
    </mc:Choice>
  </mc:AlternateContent>
  <xr:revisionPtr revIDLastSave="0" documentId="8_{639D07CB-BFBB-4668-AA77-73C358CEF9C7}" xr6:coauthVersionLast="47" xr6:coauthVersionMax="47" xr10:uidLastSave="{00000000-0000-0000-0000-000000000000}"/>
  <bookViews>
    <workbookView xWindow="-120" yWindow="-120" windowWidth="20730" windowHeight="11160" tabRatio="886" xr2:uid="{00000000-000D-0000-FFFF-FFFF00000000}"/>
  </bookViews>
  <sheets>
    <sheet name="NOTAS Digecog " sheetId="26" r:id="rId1"/>
    <sheet name="NOTA 11 P. P. E. Digecog" sheetId="28" r:id="rId2"/>
  </sheets>
  <definedNames>
    <definedName name="_xlnm.Print_Area" localSheetId="1">'NOTA 11 P. P. E. Digecog'!$A$1:$I$45</definedName>
    <definedName name="_xlnm.Print_Area" localSheetId="0">'NOTAS Digecog '!$A$1:$G$478</definedName>
    <definedName name="OLE_LINK1" localSheetId="0">'NOTAS Digecog '!$A$3</definedName>
    <definedName name="OLE_LINK3" localSheetId="0">'NOTAS Digecog '!$A$10</definedName>
    <definedName name="OLE_LINK4" localSheetId="0">'NOTAS Digecog '!$A$36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28" l="1"/>
  <c r="E44" i="28"/>
  <c r="F44" i="28"/>
  <c r="I44" i="28"/>
  <c r="C38" i="28"/>
  <c r="D38" i="28"/>
  <c r="D45" i="28" s="1"/>
  <c r="E38" i="28"/>
  <c r="F38" i="28"/>
  <c r="F45" i="28" s="1"/>
  <c r="G38" i="28"/>
  <c r="G45" i="28" s="1"/>
  <c r="H38" i="28"/>
  <c r="H45" i="28" s="1"/>
  <c r="I38" i="28"/>
  <c r="C23" i="28"/>
  <c r="D23" i="28"/>
  <c r="E23" i="28"/>
  <c r="F23" i="28"/>
  <c r="G23" i="28"/>
  <c r="H23" i="28"/>
  <c r="I23" i="28"/>
  <c r="C17" i="28"/>
  <c r="D17" i="28"/>
  <c r="E17" i="28"/>
  <c r="F17" i="28"/>
  <c r="G17" i="28"/>
  <c r="H17" i="28"/>
  <c r="I17" i="28"/>
  <c r="I24" i="28" l="1"/>
  <c r="E24" i="28"/>
  <c r="H24" i="28"/>
  <c r="E45" i="28"/>
  <c r="I45" i="28"/>
  <c r="G24" i="28"/>
  <c r="F24" i="28"/>
  <c r="C24" i="28"/>
  <c r="C45" i="28"/>
  <c r="G101" i="26"/>
  <c r="E101" i="26"/>
  <c r="G192" i="26"/>
  <c r="E192" i="26"/>
  <c r="G433" i="26"/>
  <c r="E433" i="26"/>
  <c r="E417" i="26"/>
  <c r="G417" i="26"/>
  <c r="G397" i="26"/>
  <c r="E397" i="26"/>
  <c r="G393" i="26"/>
  <c r="E393" i="26"/>
  <c r="G294" i="26"/>
  <c r="E294" i="26"/>
  <c r="G232" i="26"/>
  <c r="E232" i="26"/>
  <c r="G225" i="26"/>
  <c r="E225" i="26"/>
  <c r="G181" i="26"/>
  <c r="E181" i="26"/>
  <c r="G171" i="26"/>
  <c r="E171" i="26"/>
  <c r="G154" i="26"/>
  <c r="E154" i="26"/>
  <c r="G115" i="26"/>
  <c r="E115" i="26"/>
  <c r="G86" i="26"/>
  <c r="E86" i="26"/>
  <c r="G75" i="26"/>
  <c r="E75" i="26"/>
  <c r="G62" i="26"/>
  <c r="E62" i="26"/>
  <c r="G48" i="26"/>
  <c r="E48" i="26"/>
  <c r="G18" i="26"/>
  <c r="E18" i="26"/>
  <c r="E399" i="26" l="1"/>
  <c r="E437" i="26" s="1"/>
  <c r="G117" i="26"/>
  <c r="E235" i="26"/>
  <c r="G399" i="26"/>
  <c r="G437" i="26" s="1"/>
  <c r="G235" i="26"/>
  <c r="E117" i="26"/>
</calcChain>
</file>

<file path=xl/sharedStrings.xml><?xml version="1.0" encoding="utf-8"?>
<sst xmlns="http://schemas.openxmlformats.org/spreadsheetml/2006/main" count="363" uniqueCount="275">
  <si>
    <t>Tasas Pasajeros Transportados US$</t>
  </si>
  <si>
    <t>Radio Ayuda a la Navegación AéreaUS$</t>
  </si>
  <si>
    <t>Sobrevuelos US$</t>
  </si>
  <si>
    <t>Mora y Multas Pasajeros US$</t>
  </si>
  <si>
    <t>Otros Ingresos US$</t>
  </si>
  <si>
    <t>Ingresos Proveniente  ASCA RD$</t>
  </si>
  <si>
    <t>Sueldos para Cargos Fijos</t>
  </si>
  <si>
    <t>Sueldos Personal Contratado</t>
  </si>
  <si>
    <t>Sueldos Personal Militar</t>
  </si>
  <si>
    <t>Compensaciones  Directas al Personal</t>
  </si>
  <si>
    <t>Gastos de Representación</t>
  </si>
  <si>
    <t xml:space="preserve">Compensacion por horas extraordinaria </t>
  </si>
  <si>
    <t>Honorarios Profesionales</t>
  </si>
  <si>
    <t>Jornales</t>
  </si>
  <si>
    <t>Seguros al Personal</t>
  </si>
  <si>
    <t>Prestaciones e Indemnizaciones</t>
  </si>
  <si>
    <t>Regalia Pascual</t>
  </si>
  <si>
    <t>Bonificaciones al Personal</t>
  </si>
  <si>
    <t>Bono Vacacional al Personal</t>
  </si>
  <si>
    <t xml:space="preserve">Viaticos en el Pais  </t>
  </si>
  <si>
    <t>Viáticos al Exterior</t>
  </si>
  <si>
    <t>Sueldo Personal Oficina Miami</t>
  </si>
  <si>
    <t>Almuerzos del Personal</t>
  </si>
  <si>
    <t>Contribuciones a la Seguridad Social-SFS</t>
  </si>
  <si>
    <t>Capacitación</t>
  </si>
  <si>
    <t>Dietas al personal</t>
  </si>
  <si>
    <t>Otros Servicios Personales</t>
  </si>
  <si>
    <t>Entrenamientos, Supervision e Inspeccion de Aeronaves</t>
  </si>
  <si>
    <t>Incentivos al Personal</t>
  </si>
  <si>
    <t>Comunicaciones Fijas</t>
  </si>
  <si>
    <t>Comunicaciones Moviles</t>
  </si>
  <si>
    <t>Comunicaciones de Datos</t>
  </si>
  <si>
    <t>Electricidad</t>
  </si>
  <si>
    <t>Agua</t>
  </si>
  <si>
    <t>Publicidad y Propaganda</t>
  </si>
  <si>
    <t>Peajes</t>
  </si>
  <si>
    <t>Alquileres de Edificios y Locales</t>
  </si>
  <si>
    <t>Alquileres de Equipos y Otros</t>
  </si>
  <si>
    <t>Mantenimientos y Reparaciones de Equipos</t>
  </si>
  <si>
    <t>Mant. y Reparaciones Menores y Const. Temporales</t>
  </si>
  <si>
    <t>Gastos Funerarios y Gastos Conexos</t>
  </si>
  <si>
    <t>Mant. y Reparacion  Vehículos</t>
  </si>
  <si>
    <t>Servicios Técnicos y Profesionales</t>
  </si>
  <si>
    <t>Seguros de Vehículos</t>
  </si>
  <si>
    <t>Otros Seguros</t>
  </si>
  <si>
    <t>Mantenimiento y Rep.de Equipos  aeronauticos</t>
  </si>
  <si>
    <t>Uniformes</t>
  </si>
  <si>
    <t>Papeleria , Utiles e Impresos</t>
  </si>
  <si>
    <t>Suscripciones y Afiliaciones</t>
  </si>
  <si>
    <t>Libros, Revista, Periódicos, CD, DVD</t>
  </si>
  <si>
    <t>Productos Farmaceuticos y Conexos</t>
  </si>
  <si>
    <t>Llantas y Neumáticos</t>
  </si>
  <si>
    <t>Materiales de Limpieza</t>
  </si>
  <si>
    <t>Utiles de Deportes y Recreativos</t>
  </si>
  <si>
    <t>Utiles de Cocina y Comedor</t>
  </si>
  <si>
    <t>Gastos Computacionales</t>
  </si>
  <si>
    <t>Otros Impuestos y Tasas</t>
  </si>
  <si>
    <t>Seminarios, Conclaves, Eventos</t>
  </si>
  <si>
    <t>Materiales de Oficina</t>
  </si>
  <si>
    <t>Otros Servicios No Personales</t>
  </si>
  <si>
    <t>Materiales y Utiles Diversos</t>
  </si>
  <si>
    <t>Gastos Miscelaneos</t>
  </si>
  <si>
    <t>Cargos Bancarios RD$</t>
  </si>
  <si>
    <t>Cargos Bancarios US$</t>
  </si>
  <si>
    <t>Prima en Cargos Bancarios US$</t>
  </si>
  <si>
    <t>Transf. a Mision RD Ante OACI - Canada</t>
  </si>
  <si>
    <t>Prima en Transferencias Corrientes US$</t>
  </si>
  <si>
    <t>Donaciones Institucionales</t>
  </si>
  <si>
    <t>Ayuda y Donaciones a Personas</t>
  </si>
  <si>
    <t>Caja General</t>
  </si>
  <si>
    <t>Equipos y Muebles de Oficina</t>
  </si>
  <si>
    <t>Herramientas y Repuestos Mayores</t>
  </si>
  <si>
    <t>Edificios</t>
  </si>
  <si>
    <t>ISR Retenidos al Personal por Pagar</t>
  </si>
  <si>
    <t>Seguridad Social Retenida por Pagar</t>
  </si>
  <si>
    <t>Préstamos Savica Retenidos por Pagar</t>
  </si>
  <si>
    <t>Seguro Médico Retenido por Pagar</t>
  </si>
  <si>
    <t>Seguro Vehícular Retenido por Pagar</t>
  </si>
  <si>
    <t>Cuotas ATEMA Retenidas por Pagar</t>
  </si>
  <si>
    <t>Cuotas ADEIA Retenidas por Pagar</t>
  </si>
  <si>
    <t>Cuotas Ahorros AEROMETCOOP Retenidas por Pagar</t>
  </si>
  <si>
    <t>Cuotas Préstamos AEROMETCOOP Retenidas por Pagar</t>
  </si>
  <si>
    <t>Cuotas FUNDAPEC Retenidas por Pagar</t>
  </si>
  <si>
    <t>Retenciones del  5%</t>
  </si>
  <si>
    <t>Otras Deducciones y Retenciones por Pagar</t>
  </si>
  <si>
    <t>Retenciones del 10%</t>
  </si>
  <si>
    <t>Operaciones Devengadas No Cobradas US$</t>
  </si>
  <si>
    <t>Prima Cuenta Corriente en US$</t>
  </si>
  <si>
    <t xml:space="preserve">Ctas. Por Cobrar Líneas aéreas pesos       </t>
  </si>
  <si>
    <t xml:space="preserve">Ctas. Por Cobrar Líneas aérea US$          </t>
  </si>
  <si>
    <t xml:space="preserve">Prima en Ctas por Cobrar US$        </t>
  </si>
  <si>
    <t>Cuentas por Cobrar al  Personal</t>
  </si>
  <si>
    <t>Cuentas por Cobrar Cheques  Devueltos en US$</t>
  </si>
  <si>
    <t>Prima por cobrar Cks. Devueltos en US$</t>
  </si>
  <si>
    <t>Otras Cuentas por Cobrar</t>
  </si>
  <si>
    <t>Prima en Gastos Pagados por Adelantado</t>
  </si>
  <si>
    <t>Total</t>
  </si>
  <si>
    <t>Bonificaciones por  pagar</t>
  </si>
  <si>
    <t>Dietas por pagar</t>
  </si>
  <si>
    <t>Regalia pascual por pagar</t>
  </si>
  <si>
    <t xml:space="preserve">Cuentas por Pagar Proveedores Locales </t>
  </si>
  <si>
    <t>Cuentas por Pagar proveedores Internacionales</t>
  </si>
  <si>
    <t>Prima en Cuentas a  Pagar proveedores US$</t>
  </si>
  <si>
    <t>Valores Pendientes por aplicar en US$</t>
  </si>
  <si>
    <t>Valores pend aplicar en RD$</t>
  </si>
  <si>
    <t>Prima en valores por aplicar US$</t>
  </si>
  <si>
    <t>Otros valores pend aplicar en RD$</t>
  </si>
  <si>
    <t>Otros valores pend aplicar en US$</t>
  </si>
  <si>
    <t>Prima de otros valores por aplicar US$</t>
  </si>
  <si>
    <t>C X P Ministerio de Turismo US$</t>
  </si>
  <si>
    <t>Ceiztur US$</t>
  </si>
  <si>
    <t>C X P JAC</t>
  </si>
  <si>
    <t>Fuerza aerea-Defenza Aerea (FAD)</t>
  </si>
  <si>
    <t>Prima en Aporte Corrientes a Pagar US$</t>
  </si>
  <si>
    <t>Operaciones Devengadas No Cobradas RD$</t>
  </si>
  <si>
    <t>Prima en Operaciones Devengadas en US$</t>
  </si>
  <si>
    <t>Seguro de Vida Cesantia e Inv. LEY 82-66 /Mod. 21/10/20</t>
  </si>
  <si>
    <t>Anticipos al Sector Privado-Proveedores y Contratistas</t>
  </si>
  <si>
    <t>Seguros Pagados Por Adelantado</t>
  </si>
  <si>
    <t>Activos Diferidos</t>
  </si>
  <si>
    <t>Contribuciones a la Seguridad Social a Pagar</t>
  </si>
  <si>
    <t>Retencion Giro al Exterior  27 %</t>
  </si>
  <si>
    <t>Contribucion a la Seg. Social Pension(SVDS)</t>
  </si>
  <si>
    <t>Contribucion a la Seg. Social Riesgo Laborales</t>
  </si>
  <si>
    <t xml:space="preserve">INSTITUTO DOMINICANO DE AVIACION CIVIL  </t>
  </si>
  <si>
    <t>Notas a los Estados Financieros</t>
  </si>
  <si>
    <t>Valores en RD$</t>
  </si>
  <si>
    <t>Cuentas por pagar proveedores</t>
  </si>
  <si>
    <t>Otros Servicios por Pagar</t>
  </si>
  <si>
    <t>Alimentos y Productos Agroforestales</t>
  </si>
  <si>
    <t>Amortizaciones de Activos</t>
  </si>
  <si>
    <t>C X C Radio Ayuda Lineas Aereas US$</t>
  </si>
  <si>
    <t>C X C Permisos Lineas Aereas US$</t>
  </si>
  <si>
    <t>C X C   ASCA  RD$</t>
  </si>
  <si>
    <t>Retencion ISR Personal Contratado</t>
  </si>
  <si>
    <t>Retencion ISR Personal Militar</t>
  </si>
  <si>
    <t>RD$ CXC  Permisos Lineas Aereas</t>
  </si>
  <si>
    <t>RD$ Exped. de Permisos de Operac. de Vuelos</t>
  </si>
  <si>
    <t>Otros Ingresos RD$</t>
  </si>
  <si>
    <t>C X P CESAC</t>
  </si>
  <si>
    <t xml:space="preserve">Expedición de Permisos de Operaciones de Vuelos </t>
  </si>
  <si>
    <t>Creditos Bancarios por Aplicar US$</t>
  </si>
  <si>
    <t>Auditorias y Estudios Financieros</t>
  </si>
  <si>
    <t>C X C  ASCA US$</t>
  </si>
  <si>
    <t>Otros Activos</t>
  </si>
  <si>
    <t>Licencias Informaticas pagadas x  Adelantado</t>
  </si>
  <si>
    <t>Depreciación Paquetes y Programas de Computación</t>
  </si>
  <si>
    <t>Productos de Papel y Carton</t>
  </si>
  <si>
    <t>Fumigacion</t>
  </si>
  <si>
    <t>Aceites y Grasas</t>
  </si>
  <si>
    <t>Gas GLP</t>
  </si>
  <si>
    <t>Paquetes y Programas de Computación</t>
  </si>
  <si>
    <t>Equipo de Transporte</t>
  </si>
  <si>
    <t>Equipo de Computacion</t>
  </si>
  <si>
    <t>Equipos Medicos Sanitario</t>
  </si>
  <si>
    <t>Equipos de comunicación y señalamiento</t>
  </si>
  <si>
    <t>Sistema de Radares</t>
  </si>
  <si>
    <t>Residuos Solidos y Basura</t>
  </si>
  <si>
    <t>Pasajes,parqueos</t>
  </si>
  <si>
    <t>Fletes y Envios</t>
  </si>
  <si>
    <t>Gasolina</t>
  </si>
  <si>
    <t>Productos Eléctricos y Afines</t>
  </si>
  <si>
    <t>Lavanderia</t>
  </si>
  <si>
    <t>Alimentos y Bebidas</t>
  </si>
  <si>
    <t>Ingresos por transacciones contraprestacion</t>
  </si>
  <si>
    <t>Recargos, multas y otros ingresos</t>
  </si>
  <si>
    <t xml:space="preserve">Total </t>
  </si>
  <si>
    <t>Prima en Ingresos por transac. contraprestacion</t>
  </si>
  <si>
    <t>Prima en Recargos, multas y otros ingresos</t>
  </si>
  <si>
    <t>Ingresos ASCA en US$</t>
  </si>
  <si>
    <t>Cuentas a Pagar Contratistas Locales</t>
  </si>
  <si>
    <t>Amortizacion Licencias Informaticas</t>
  </si>
  <si>
    <t>Gasoil</t>
  </si>
  <si>
    <t>Dep. Plazo Fijo-Bco. de Reservas en RD$</t>
  </si>
  <si>
    <t>Intereses Sobre Prestamos</t>
  </si>
  <si>
    <t>Nota 07: Efectivo y equivalente efectivo</t>
  </si>
  <si>
    <t>Banco de Reservas-cta Gastos diversos</t>
  </si>
  <si>
    <t>Banco de Reservas-cta -cta Nomina</t>
  </si>
  <si>
    <t>Banco de Reservas-US$-cta del Tesoro-unica</t>
  </si>
  <si>
    <t>Banco de Reservas-US$-cta del Tesoro-operativa</t>
  </si>
  <si>
    <t>Fianzas y Depositos US$</t>
  </si>
  <si>
    <t>Operaciones devengadas no pagadas</t>
  </si>
  <si>
    <t>Prima Operaciones devengadas no pagadas</t>
  </si>
  <si>
    <t>Gasto Depreciación Paquetes y Programas de Comp.</t>
  </si>
  <si>
    <t>Banco de Reservas-US$-cta Estado Dominicano</t>
  </si>
  <si>
    <t>Nota 08: Inversiones a corto plazo</t>
  </si>
  <si>
    <t>Deposito a plazo fijo</t>
  </si>
  <si>
    <t>Nota 09: Cuentas por cobrar a corto plazo</t>
  </si>
  <si>
    <t>Nota 10: Gastos pagados por anticipado</t>
  </si>
  <si>
    <t>Nota 12: Activos intangibles</t>
  </si>
  <si>
    <t>Nota 13 : Otros activos no financieros</t>
  </si>
  <si>
    <t>Nota 14 : Cuentas por pagar corto plazo</t>
  </si>
  <si>
    <t>Nota 15: Retenciones y acumulaciones por pagar</t>
  </si>
  <si>
    <t>Compensación por Gastos de Alimentacion</t>
  </si>
  <si>
    <t>Limpieza e Higiene</t>
  </si>
  <si>
    <t>Compensacion por uso de Vehiculos</t>
  </si>
  <si>
    <t>Departamento de Contabilidad</t>
  </si>
  <si>
    <t>NOTA 11: PROPIEDAD PLANTA Y EQUIPO NETO</t>
  </si>
  <si>
    <t>Edif. y Comp.</t>
  </si>
  <si>
    <t>Maq. y Equipos</t>
  </si>
  <si>
    <t>Mob. y Equipo de Oficina</t>
  </si>
  <si>
    <t>Equipo,Transp y Otros</t>
  </si>
  <si>
    <t>Const. En Proceso</t>
  </si>
  <si>
    <t>Costos de adquisición  2020</t>
  </si>
  <si>
    <t>Adiciones 2021</t>
  </si>
  <si>
    <t>Superávit revaluación</t>
  </si>
  <si>
    <t>Retiros y ajustes</t>
  </si>
  <si>
    <t>Otros Ajustes</t>
  </si>
  <si>
    <t>Transferencias</t>
  </si>
  <si>
    <t>Saldo al final del periodo</t>
  </si>
  <si>
    <t xml:space="preserve">Dep. Acum. al inicio del periodo  </t>
  </si>
  <si>
    <t>Cargo del periodo</t>
  </si>
  <si>
    <t>Prop. planta y equipos neto (2021)</t>
  </si>
  <si>
    <t>Expedición y Renovación de AIP US$</t>
  </si>
  <si>
    <t>Retencion de Itbis</t>
  </si>
  <si>
    <t>Retencion itbis-Persona Juridica 30%</t>
  </si>
  <si>
    <t>Ingresos por Recuperación de Gastos</t>
  </si>
  <si>
    <t>Edif. y comp.</t>
  </si>
  <si>
    <t>Mob. y equ. de ofic.</t>
  </si>
  <si>
    <t>Proyectos Equipos Aeronauticos 2020</t>
  </si>
  <si>
    <t>Costos de adquisición  2019</t>
  </si>
  <si>
    <t>Adiciones</t>
  </si>
  <si>
    <t>Prop. planta y equipos neto (2020)</t>
  </si>
  <si>
    <t>Alquileres Pagados Por Adelantado RD$</t>
  </si>
  <si>
    <t>Fondos Restringidos</t>
  </si>
  <si>
    <t>Proyectos Equipos Aeronauticos 2020-21. Proyectos SIAGA.</t>
  </si>
  <si>
    <t>Al 31 de diciembre 2021</t>
  </si>
  <si>
    <t>Al 31 de diciembre 2021 y diciembre 2020</t>
  </si>
  <si>
    <t>Intereses Devengados por Cobrar</t>
  </si>
  <si>
    <t>Intereses Sobre Inversiones</t>
  </si>
  <si>
    <t>Mant. y Rep. Equipos para Computacion</t>
  </si>
  <si>
    <t>Mantenimiento de plantas Electricas</t>
  </si>
  <si>
    <t>Otros Alquileres</t>
  </si>
  <si>
    <t>Pinturas, Lacas, Barnices, Diluyentes y Absorventes p/pintura</t>
  </si>
  <si>
    <t>Nota 16: Beneficios a empleados a corto plazo</t>
  </si>
  <si>
    <t>Nota 17: Otros pasivos corrientes</t>
  </si>
  <si>
    <t>Nota 18: Activo neto y patrimonio</t>
  </si>
  <si>
    <t>Nota 19: Ingresos por transacciones con contraprestacion</t>
  </si>
  <si>
    <t>Nota 20:  Sueldos, salarios y beneficios a empleados</t>
  </si>
  <si>
    <t>Nota 23: Gastos de depreciacion y amortizacion</t>
  </si>
  <si>
    <t>Sector Público</t>
  </si>
  <si>
    <t>Otras donaciones</t>
  </si>
  <si>
    <t>Donaciones Institucionales Sector Público</t>
  </si>
  <si>
    <t xml:space="preserve">Transf.  Inst. Gubernamentales </t>
  </si>
  <si>
    <t>Capital</t>
  </si>
  <si>
    <t>Resultados positivos (ahorro)/ negativos (desahorro)</t>
  </si>
  <si>
    <t>Resultados acumulados</t>
  </si>
  <si>
    <t>Ajuste  al Resultado de Periodos Anteriores</t>
  </si>
  <si>
    <t>Descripción</t>
  </si>
  <si>
    <t>Un detalle del efectivo y equivalente de efectivo al 31 de diciembre de 2021 y 2020 es como sigue:</t>
  </si>
  <si>
    <t>Un detalle de las Inversiones a corto plazo al 31 de diciembre de 2021 y 2020 es como sigue:</t>
  </si>
  <si>
    <t>Un detalle de las Cuentas por cobrar a corto plazo al 31 de diciembre de 2021 y 2020 es como sigue:</t>
  </si>
  <si>
    <t>Un detalle de los Gastos pagados por anticipado al 31 de diciembre de 2021 y 2020 es como sigue:</t>
  </si>
  <si>
    <t>Un detalle de los Activos intangibles al 31 de diciembre de 2021 y 2020 es como sigue:</t>
  </si>
  <si>
    <t>Un detalle de Otros activos no financieros al 31 de diciembre de 2021 y 2020 es como sigue:</t>
  </si>
  <si>
    <t>Un detalle de las Cuentas por pagar corto plazo al 31 de diciembre de 2021 y 2020 es como sigue:</t>
  </si>
  <si>
    <t>Un detalle de las Retenciones y acumulaciones por pagar al 31 de diciembre de 2021 y 2020 es como sigue:</t>
  </si>
  <si>
    <t>Un detalle de los Beneficios a empleados a corto plazo al 31 de diciembre de 2021 y 2020 es como sigue:</t>
  </si>
  <si>
    <t>Un detalle de Otros pasivos corrientes al 31 de diciembre de 2021 y 2020 es como sigue:</t>
  </si>
  <si>
    <t>Un detalle del Activo neto y patrimonio al 31 de diciembre de 2021 y 2020 es como sigue:</t>
  </si>
  <si>
    <t>Un detalle del Ingresos por transacciones con contraprestacion al 31 de diciembre de 2021 y 2020 es como sigue:</t>
  </si>
  <si>
    <t>Un detalle de los Sueldos, salarios y beneficios a empleados al 31 de diciembre de 2021 y 2020 es como sigue:</t>
  </si>
  <si>
    <t>Un detalle de las Subvenciones y otros gastos pagados por transf. al 31 de diciembre de 2021 y 2020 es como sigue:</t>
  </si>
  <si>
    <t>Un detalle de los Suministro y materiales de consumo al 31 de diciembre de 2021 y 2020 es como sigue:</t>
  </si>
  <si>
    <t>Un detalle de los Gastos de depreciacion y amortizacion al 31 de diciembre de 2021 y 2020 es como sigue:</t>
  </si>
  <si>
    <t>Un detalle de Gastos financieros al 31 de diciembre de 2021 y 2020 es como sigue:</t>
  </si>
  <si>
    <t>Total Gastos</t>
  </si>
  <si>
    <t>El movimiento de la propiedad, planta y equipos y depreciación acumulada al 31 de diciembre de 2021 y 2020 es como sigue:</t>
  </si>
  <si>
    <t>El movimiento de la propiedad, planta y equipos y depreciación acumulada al 31 de diciembre de 2020 y 2019 es como sigue:</t>
  </si>
  <si>
    <t>Nota 21: Suministro y materiales de consumo</t>
  </si>
  <si>
    <t>Equipos de Seguridad</t>
  </si>
  <si>
    <t>Programas de Computación</t>
  </si>
  <si>
    <t>Nota 21: Suministro y materiales de consumo (cont.-)</t>
  </si>
  <si>
    <t>Nota 22: Subvenciones y otros gastos pagados por transf.</t>
  </si>
  <si>
    <t>Nota 24:  Gastos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</si>
</sst>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  <numFmt numFmtId="166" formatCode="_-* #,##0.00_-;\-* #,##0.00_-;_-* &quot;-&quot;??_-;_-@_-"/>
    <numFmt numFmtId="167" formatCode="_-* #,##0.00\ _€_-;\-* #,##0.00\ _€_-;_-* &quot;-&quot;??\ _€_-;_-@_-"/>
    <numFmt numFmtId="168" formatCode="mmmm\-yyyy"/>
    <numFmt numFmtId="169" formatCode="_(* #,##0_);_(* \(#,##0\);_(* &quot;-&quot;??_);_(@_)"/>
    <numFmt numFmtId="170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u/>
      <sz val="16"/>
      <name val="Times New Roman"/>
      <family val="1"/>
    </font>
    <font>
      <sz val="16"/>
      <name val="Times New Roman"/>
      <family val="1"/>
    </font>
    <font>
      <sz val="16"/>
      <color theme="0"/>
      <name val="Times New Roman"/>
      <family val="1"/>
    </font>
    <font>
      <u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 val="double"/>
      <sz val="16"/>
      <name val="Times New Roman"/>
      <family val="1"/>
    </font>
    <font>
      <b/>
      <sz val="10"/>
      <color theme="1"/>
      <name val="Times New Roman"/>
      <family val="1"/>
    </font>
    <font>
      <sz val="16"/>
      <color rgb="FFFF0000"/>
      <name val="Times New Roman"/>
      <family val="1"/>
    </font>
    <font>
      <sz val="15.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3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4" fillId="0" borderId="0"/>
    <xf numFmtId="0" fontId="1" fillId="0" borderId="0"/>
    <xf numFmtId="165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20">
    <xf numFmtId="0" fontId="0" fillId="0" borderId="0" xfId="0"/>
    <xf numFmtId="0" fontId="0" fillId="2" borderId="0" xfId="0" applyFill="1"/>
    <xf numFmtId="0" fontId="5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1" fillId="2" borderId="0" xfId="0" applyFont="1" applyFill="1" applyBorder="1"/>
    <xf numFmtId="0" fontId="15" fillId="2" borderId="0" xfId="5" applyFont="1" applyFill="1"/>
    <xf numFmtId="0" fontId="15" fillId="2" borderId="0" xfId="5" applyFont="1" applyFill="1" applyBorder="1"/>
    <xf numFmtId="0" fontId="2" fillId="2" borderId="0" xfId="5" applyFont="1" applyFill="1"/>
    <xf numFmtId="15" fontId="15" fillId="2" borderId="0" xfId="5" applyNumberFormat="1" applyFont="1" applyFill="1"/>
    <xf numFmtId="15" fontId="15" fillId="2" borderId="0" xfId="5" applyNumberFormat="1" applyFont="1" applyFill="1" applyBorder="1"/>
    <xf numFmtId="15" fontId="2" fillId="2" borderId="0" xfId="5" applyNumberFormat="1" applyFont="1" applyFill="1"/>
    <xf numFmtId="0" fontId="16" fillId="2" borderId="0" xfId="0" applyFont="1" applyFill="1"/>
    <xf numFmtId="0" fontId="17" fillId="2" borderId="0" xfId="0" applyFont="1" applyFill="1"/>
    <xf numFmtId="0" fontId="18" fillId="2" borderId="0" xfId="5" applyFont="1" applyFill="1" applyBorder="1"/>
    <xf numFmtId="0" fontId="14" fillId="2" borderId="0" xfId="0" applyFont="1" applyFill="1"/>
    <xf numFmtId="0" fontId="19" fillId="2" borderId="0" xfId="5" applyFont="1" applyFill="1" applyBorder="1"/>
    <xf numFmtId="0" fontId="19" fillId="2" borderId="0" xfId="5" applyFont="1" applyFill="1"/>
    <xf numFmtId="0" fontId="17" fillId="2" borderId="0" xfId="0" applyFont="1" applyFill="1" applyBorder="1"/>
    <xf numFmtId="0" fontId="17" fillId="2" borderId="0" xfId="5" applyFont="1" applyFill="1"/>
    <xf numFmtId="0" fontId="0" fillId="2" borderId="0" xfId="0" applyFill="1" applyBorder="1"/>
    <xf numFmtId="166" fontId="15" fillId="2" borderId="0" xfId="5" applyNumberFormat="1" applyFont="1" applyFill="1"/>
    <xf numFmtId="166" fontId="15" fillId="2" borderId="0" xfId="5" applyNumberFormat="1" applyFont="1" applyFill="1" applyBorder="1"/>
    <xf numFmtId="165" fontId="19" fillId="2" borderId="0" xfId="6" applyFont="1" applyFill="1" applyBorder="1" applyAlignment="1">
      <alignment horizontal="right"/>
    </xf>
    <xf numFmtId="0" fontId="19" fillId="2" borderId="0" xfId="5" applyFont="1" applyFill="1" applyAlignment="1">
      <alignment horizontal="right"/>
    </xf>
    <xf numFmtId="166" fontId="15" fillId="2" borderId="0" xfId="1" applyNumberFormat="1" applyFont="1" applyFill="1" applyBorder="1"/>
    <xf numFmtId="166" fontId="19" fillId="2" borderId="0" xfId="1" applyNumberFormat="1" applyFont="1" applyFill="1" applyBorder="1" applyAlignment="1">
      <alignment horizontal="right"/>
    </xf>
    <xf numFmtId="166" fontId="19" fillId="2" borderId="0" xfId="1" applyNumberFormat="1" applyFont="1" applyFill="1" applyBorder="1"/>
    <xf numFmtId="0" fontId="17" fillId="2" borderId="0" xfId="0" applyFont="1" applyFill="1" applyBorder="1" applyAlignment="1">
      <alignment horizontal="center"/>
    </xf>
    <xf numFmtId="0" fontId="18" fillId="2" borderId="0" xfId="5" applyFont="1" applyFill="1"/>
    <xf numFmtId="0" fontId="19" fillId="2" borderId="0" xfId="5" applyFont="1" applyFill="1" applyAlignment="1">
      <alignment horizontal="left"/>
    </xf>
    <xf numFmtId="166" fontId="19" fillId="2" borderId="0" xfId="5" applyNumberFormat="1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19" fillId="2" borderId="0" xfId="5" applyFont="1" applyFill="1" applyAlignment="1"/>
    <xf numFmtId="0" fontId="16" fillId="2" borderId="0" xfId="0" applyFont="1" applyFill="1" applyBorder="1"/>
    <xf numFmtId="0" fontId="22" fillId="2" borderId="0" xfId="5" applyFont="1" applyFill="1"/>
    <xf numFmtId="0" fontId="23" fillId="2" borderId="0" xfId="5" applyFont="1" applyFill="1"/>
    <xf numFmtId="166" fontId="17" fillId="2" borderId="0" xfId="0" applyNumberFormat="1" applyFont="1" applyFill="1"/>
    <xf numFmtId="166" fontId="15" fillId="2" borderId="0" xfId="5" applyNumberFormat="1" applyFont="1" applyFill="1" applyAlignment="1">
      <alignment horizontal="center"/>
    </xf>
    <xf numFmtId="166" fontId="19" fillId="2" borderId="0" xfId="5" applyNumberFormat="1" applyFont="1" applyFill="1"/>
    <xf numFmtId="166" fontId="21" fillId="2" borderId="0" xfId="0" applyNumberFormat="1" applyFont="1" applyFill="1"/>
    <xf numFmtId="166" fontId="24" fillId="2" borderId="0" xfId="5" applyNumberFormat="1" applyFont="1" applyFill="1"/>
    <xf numFmtId="166" fontId="15" fillId="2" borderId="0" xfId="5" applyNumberFormat="1" applyFont="1" applyFill="1" applyBorder="1" applyAlignment="1">
      <alignment horizontal="center"/>
    </xf>
    <xf numFmtId="166" fontId="19" fillId="2" borderId="0" xfId="6" applyNumberFormat="1" applyFont="1" applyFill="1" applyBorder="1"/>
    <xf numFmtId="166" fontId="19" fillId="2" borderId="0" xfId="15" applyNumberFormat="1" applyFont="1" applyFill="1"/>
    <xf numFmtId="166" fontId="17" fillId="2" borderId="0" xfId="0" applyNumberFormat="1" applyFont="1" applyFill="1" applyAlignment="1">
      <alignment horizontal="center"/>
    </xf>
    <xf numFmtId="166" fontId="17" fillId="2" borderId="0" xfId="0" applyNumberFormat="1" applyFont="1" applyFill="1" applyBorder="1"/>
    <xf numFmtId="166" fontId="9" fillId="2" borderId="0" xfId="5" applyNumberFormat="1" applyFont="1" applyFill="1" applyBorder="1" applyAlignment="1">
      <alignment horizontal="right"/>
    </xf>
    <xf numFmtId="166" fontId="20" fillId="2" borderId="0" xfId="0" applyNumberFormat="1" applyFont="1" applyFill="1" applyBorder="1" applyAlignment="1">
      <alignment horizontal="center"/>
    </xf>
    <xf numFmtId="166" fontId="16" fillId="2" borderId="0" xfId="7" applyNumberFormat="1" applyFont="1" applyFill="1"/>
    <xf numFmtId="166" fontId="16" fillId="2" borderId="0" xfId="0" applyNumberFormat="1" applyFont="1" applyFill="1" applyBorder="1"/>
    <xf numFmtId="166" fontId="20" fillId="2" borderId="0" xfId="0" applyNumberFormat="1" applyFont="1" applyFill="1" applyAlignment="1">
      <alignment horizontal="center"/>
    </xf>
    <xf numFmtId="166" fontId="17" fillId="2" borderId="0" xfId="0" applyNumberFormat="1" applyFont="1" applyFill="1" applyBorder="1" applyAlignment="1">
      <alignment horizontal="center"/>
    </xf>
    <xf numFmtId="170" fontId="19" fillId="2" borderId="0" xfId="1" applyNumberFormat="1" applyFont="1" applyFill="1" applyBorder="1" applyAlignment="1">
      <alignment horizontal="right"/>
    </xf>
    <xf numFmtId="170" fontId="15" fillId="2" borderId="4" xfId="5" applyNumberFormat="1" applyFont="1" applyFill="1" applyBorder="1"/>
    <xf numFmtId="170" fontId="17" fillId="2" borderId="0" xfId="0" applyNumberFormat="1" applyFont="1" applyFill="1"/>
    <xf numFmtId="170" fontId="19" fillId="2" borderId="0" xfId="6" applyNumberFormat="1" applyFont="1" applyFill="1" applyBorder="1"/>
    <xf numFmtId="37" fontId="19" fillId="2" borderId="0" xfId="0" applyNumberFormat="1" applyFont="1" applyFill="1" applyBorder="1"/>
    <xf numFmtId="170" fontId="19" fillId="2" borderId="0" xfId="1" applyNumberFormat="1" applyFont="1" applyFill="1" applyBorder="1"/>
    <xf numFmtId="170" fontId="19" fillId="2" borderId="0" xfId="15" applyNumberFormat="1" applyFont="1" applyFill="1"/>
    <xf numFmtId="170" fontId="19" fillId="2" borderId="0" xfId="5" applyNumberFormat="1" applyFont="1" applyFill="1"/>
    <xf numFmtId="170" fontId="15" fillId="2" borderId="0" xfId="5" applyNumberFormat="1" applyFont="1" applyFill="1" applyBorder="1"/>
    <xf numFmtId="170" fontId="15" fillId="2" borderId="0" xfId="1" applyNumberFormat="1" applyFont="1" applyFill="1" applyBorder="1"/>
    <xf numFmtId="170" fontId="15" fillId="2" borderId="4" xfId="1" applyNumberFormat="1" applyFont="1" applyFill="1" applyBorder="1"/>
    <xf numFmtId="170" fontId="19" fillId="2" borderId="0" xfId="5" applyNumberFormat="1" applyFont="1" applyFill="1" applyBorder="1"/>
    <xf numFmtId="170" fontId="16" fillId="2" borderId="0" xfId="0" applyNumberFormat="1" applyFont="1" applyFill="1"/>
    <xf numFmtId="167" fontId="2" fillId="2" borderId="0" xfId="7" applyFont="1" applyFill="1" applyBorder="1" applyAlignment="1"/>
    <xf numFmtId="167" fontId="14" fillId="2" borderId="0" xfId="7" applyFont="1" applyFill="1"/>
    <xf numFmtId="167" fontId="0" fillId="2" borderId="0" xfId="7" applyFont="1" applyFill="1"/>
    <xf numFmtId="0" fontId="12" fillId="2" borderId="0" xfId="0" applyFont="1" applyFill="1"/>
    <xf numFmtId="167" fontId="13" fillId="2" borderId="0" xfId="7" applyFont="1" applyFill="1" applyAlignment="1">
      <alignment horizontal="center" wrapText="1"/>
    </xf>
    <xf numFmtId="167" fontId="13" fillId="2" borderId="0" xfId="7" applyFont="1" applyFill="1" applyAlignment="1">
      <alignment horizontal="left" wrapText="1"/>
    </xf>
    <xf numFmtId="0" fontId="8" fillId="2" borderId="0" xfId="0" applyFont="1" applyFill="1" applyAlignment="1">
      <alignment horizontal="center" wrapText="1"/>
    </xf>
    <xf numFmtId="167" fontId="13" fillId="2" borderId="0" xfId="7" applyFont="1" applyFill="1" applyAlignment="1">
      <alignment horizontal="center"/>
    </xf>
    <xf numFmtId="0" fontId="14" fillId="2" borderId="0" xfId="0" applyFont="1" applyFill="1" applyAlignment="1">
      <alignment wrapText="1"/>
    </xf>
    <xf numFmtId="169" fontId="14" fillId="2" borderId="0" xfId="7" applyNumberFormat="1" applyFont="1" applyFill="1"/>
    <xf numFmtId="169" fontId="14" fillId="2" borderId="0" xfId="7" applyNumberFormat="1" applyFont="1" applyFill="1" applyAlignment="1">
      <alignment horizontal="right"/>
    </xf>
    <xf numFmtId="0" fontId="13" fillId="2" borderId="0" xfId="0" applyFont="1" applyFill="1"/>
    <xf numFmtId="169" fontId="14" fillId="2" borderId="0" xfId="0" applyNumberFormat="1" applyFont="1" applyFill="1"/>
    <xf numFmtId="0" fontId="13" fillId="2" borderId="2" xfId="0" applyFont="1" applyFill="1" applyBorder="1"/>
    <xf numFmtId="0" fontId="13" fillId="2" borderId="0" xfId="0" applyFont="1" applyFill="1" applyBorder="1"/>
    <xf numFmtId="169" fontId="14" fillId="2" borderId="0" xfId="7" applyNumberFormat="1" applyFont="1" applyFill="1" applyBorder="1"/>
    <xf numFmtId="169" fontId="14" fillId="2" borderId="0" xfId="7" applyNumberFormat="1" applyFont="1" applyFill="1" applyAlignment="1"/>
    <xf numFmtId="169" fontId="13" fillId="2" borderId="0" xfId="7" applyNumberFormat="1" applyFont="1" applyFill="1"/>
    <xf numFmtId="0" fontId="13" fillId="2" borderId="0" xfId="0" applyFont="1" applyFill="1" applyAlignment="1">
      <alignment horizontal="left" wrapText="1"/>
    </xf>
    <xf numFmtId="169" fontId="13" fillId="2" borderId="3" xfId="14" applyNumberFormat="1" applyFont="1" applyFill="1" applyBorder="1"/>
    <xf numFmtId="4" fontId="14" fillId="2" borderId="0" xfId="7" applyNumberFormat="1" applyFont="1" applyFill="1"/>
    <xf numFmtId="4" fontId="13" fillId="2" borderId="0" xfId="7" applyNumberFormat="1" applyFont="1" applyFill="1"/>
    <xf numFmtId="167" fontId="13" fillId="2" borderId="0" xfId="7" applyFont="1" applyFill="1"/>
    <xf numFmtId="0" fontId="17" fillId="2" borderId="0" xfId="0" applyFont="1" applyFill="1" applyAlignment="1">
      <alignment horizontal="center"/>
    </xf>
    <xf numFmtId="0" fontId="18" fillId="2" borderId="0" xfId="5" applyFont="1" applyFill="1" applyBorder="1" applyAlignment="1"/>
    <xf numFmtId="170" fontId="17" fillId="2" borderId="0" xfId="0" applyNumberFormat="1" applyFont="1" applyFill="1" applyBorder="1"/>
    <xf numFmtId="168" fontId="9" fillId="2" borderId="0" xfId="5" applyNumberFormat="1" applyFont="1" applyFill="1" applyBorder="1" applyAlignment="1">
      <alignment horizontal="right"/>
    </xf>
    <xf numFmtId="0" fontId="23" fillId="2" borderId="0" xfId="0" applyFont="1" applyFill="1" applyBorder="1" applyAlignment="1">
      <alignment horizontal="center"/>
    </xf>
    <xf numFmtId="170" fontId="17" fillId="2" borderId="1" xfId="0" applyNumberFormat="1" applyFont="1" applyFill="1" applyBorder="1"/>
    <xf numFmtId="0" fontId="17" fillId="2" borderId="0" xfId="0" applyFont="1" applyFill="1" applyAlignment="1">
      <alignment horizontal="center"/>
    </xf>
    <xf numFmtId="169" fontId="13" fillId="2" borderId="3" xfId="22" applyNumberFormat="1" applyFont="1" applyFill="1" applyBorder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169" fontId="0" fillId="2" borderId="0" xfId="0" applyNumberFormat="1" applyFill="1"/>
    <xf numFmtId="0" fontId="17" fillId="2" borderId="0" xfId="0" applyFont="1" applyFill="1" applyAlignment="1">
      <alignment horizontal="center"/>
    </xf>
    <xf numFmtId="0" fontId="23" fillId="2" borderId="0" xfId="0" applyFont="1" applyFill="1"/>
    <xf numFmtId="0" fontId="7" fillId="2" borderId="0" xfId="5" applyFont="1" applyFill="1" applyBorder="1"/>
    <xf numFmtId="0" fontId="13" fillId="2" borderId="0" xfId="0" applyFont="1" applyFill="1" applyAlignment="1">
      <alignment horizontal="center" vertical="top"/>
    </xf>
    <xf numFmtId="167" fontId="13" fillId="2" borderId="0" xfId="7" applyFont="1" applyFill="1" applyAlignment="1">
      <alignment horizontal="center" vertical="top" wrapText="1"/>
    </xf>
    <xf numFmtId="167" fontId="13" fillId="2" borderId="0" xfId="7" applyFont="1" applyFill="1" applyAlignment="1">
      <alignment horizontal="left" vertical="top" wrapText="1"/>
    </xf>
    <xf numFmtId="0" fontId="25" fillId="2" borderId="0" xfId="0" applyFont="1" applyFill="1" applyAlignment="1">
      <alignment horizontal="center" vertical="top" wrapText="1"/>
    </xf>
    <xf numFmtId="167" fontId="13" fillId="2" borderId="0" xfId="7" applyFont="1" applyFill="1" applyAlignment="1">
      <alignment horizontal="center" vertical="top"/>
    </xf>
    <xf numFmtId="41" fontId="19" fillId="2" borderId="0" xfId="1" applyNumberFormat="1" applyFont="1" applyFill="1" applyBorder="1"/>
    <xf numFmtId="0" fontId="26" fillId="2" borderId="0" xfId="5" applyFont="1" applyFill="1" applyBorder="1"/>
    <xf numFmtId="0" fontId="13" fillId="2" borderId="0" xfId="0" applyFont="1" applyFill="1" applyAlignment="1">
      <alignment horizontal="center"/>
    </xf>
    <xf numFmtId="166" fontId="19" fillId="2" borderId="0" xfId="5" applyNumberFormat="1" applyFont="1" applyFill="1" applyAlignment="1">
      <alignment horizontal="center"/>
    </xf>
    <xf numFmtId="0" fontId="0" fillId="2" borderId="0" xfId="0" applyFont="1" applyFill="1"/>
    <xf numFmtId="0" fontId="27" fillId="2" borderId="0" xfId="5" applyFont="1" applyFill="1" applyBorder="1"/>
    <xf numFmtId="169" fontId="13" fillId="2" borderId="2" xfId="7" applyNumberFormat="1" applyFont="1" applyFill="1" applyBorder="1"/>
    <xf numFmtId="169" fontId="13" fillId="2" borderId="2" xfId="7" applyNumberFormat="1" applyFont="1" applyFill="1" applyBorder="1" applyAlignment="1">
      <alignment horizontal="right"/>
    </xf>
    <xf numFmtId="0" fontId="6" fillId="2" borderId="0" xfId="5" applyFont="1" applyFill="1" applyBorder="1"/>
    <xf numFmtId="0" fontId="2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</cellXfs>
  <cellStyles count="23">
    <cellStyle name="Comma_Hoja de trabajo flujo 2007" xfId="8" xr:uid="{00000000-0005-0000-0000-000000000000}"/>
    <cellStyle name="Currency 2" xfId="3" xr:uid="{00000000-0005-0000-0000-000001000000}"/>
    <cellStyle name="Millares 2" xfId="7" xr:uid="{00000000-0005-0000-0000-000003000000}"/>
    <cellStyle name="Millares 2 2" xfId="6" xr:uid="{00000000-0005-0000-0000-000004000000}"/>
    <cellStyle name="Millares 2 3" xfId="9" xr:uid="{00000000-0005-0000-0000-000005000000}"/>
    <cellStyle name="Millares 2 4" xfId="21" xr:uid="{00000000-0005-0000-0000-000006000000}"/>
    <cellStyle name="Millares 3" xfId="1" xr:uid="{00000000-0005-0000-0000-000007000000}"/>
    <cellStyle name="Millares 3 2" xfId="10" xr:uid="{00000000-0005-0000-0000-000008000000}"/>
    <cellStyle name="Millares 4" xfId="11" xr:uid="{00000000-0005-0000-0000-000009000000}"/>
    <cellStyle name="Millares 5" xfId="12" xr:uid="{00000000-0005-0000-0000-00000A000000}"/>
    <cellStyle name="Millares 6" xfId="19" xr:uid="{00000000-0005-0000-0000-00000B000000}"/>
    <cellStyle name="Moneda" xfId="22" builtinId="4"/>
    <cellStyle name="Moneda 2" xfId="13" xr:uid="{00000000-0005-0000-0000-00000D000000}"/>
    <cellStyle name="Moneda 3" xfId="14" xr:uid="{00000000-0005-0000-0000-00000E000000}"/>
    <cellStyle name="Normal" xfId="0" builtinId="0"/>
    <cellStyle name="Normal 2" xfId="2" xr:uid="{00000000-0005-0000-0000-000010000000}"/>
    <cellStyle name="Normal 2 2" xfId="15" xr:uid="{00000000-0005-0000-0000-000011000000}"/>
    <cellStyle name="Normal 2 2 2" xfId="16" xr:uid="{00000000-0005-0000-0000-000012000000}"/>
    <cellStyle name="Normal 3" xfId="4" xr:uid="{00000000-0005-0000-0000-000013000000}"/>
    <cellStyle name="Normal 3 2" xfId="5" xr:uid="{00000000-0005-0000-0000-000014000000}"/>
    <cellStyle name="Normal 4" xfId="17" xr:uid="{00000000-0005-0000-0000-000015000000}"/>
    <cellStyle name="Normal 4 2" xfId="20" xr:uid="{00000000-0005-0000-0000-000016000000}"/>
    <cellStyle name="Normal 5" xfId="18" xr:uid="{00000000-0005-0000-0000-000017000000}"/>
  </cellStyles>
  <dxfs count="0"/>
  <tableStyles count="0" defaultTableStyle="TableStyleMedium2" defaultPivotStyle="PivotStyleLight16"/>
  <colors>
    <mruColors>
      <color rgb="FF6FE5F5"/>
      <color rgb="FFB47BD3"/>
      <color rgb="FFFF2F2F"/>
      <color rgb="FFFE90F6"/>
      <color rgb="FFFF0000"/>
      <color rgb="FF9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72"/>
  <sheetViews>
    <sheetView tabSelected="1" view="pageBreakPreview" zoomScale="80" zoomScaleNormal="80" zoomScaleSheetLayoutView="80" workbookViewId="0">
      <selection activeCell="J475" sqref="J475"/>
    </sheetView>
  </sheetViews>
  <sheetFormatPr baseColWidth="10" defaultColWidth="11.42578125" defaultRowHeight="20.25" x14ac:dyDescent="0.3"/>
  <cols>
    <col min="1" max="1" width="5.140625" style="13" customWidth="1"/>
    <col min="2" max="2" width="17.7109375" style="13" customWidth="1"/>
    <col min="3" max="3" width="50.5703125" style="13" customWidth="1"/>
    <col min="4" max="4" width="8.140625" style="13" customWidth="1"/>
    <col min="5" max="5" width="22.140625" style="18" bestFit="1" customWidth="1"/>
    <col min="6" max="6" width="6.85546875" style="38" customWidth="1"/>
    <col min="7" max="7" width="23.140625" style="47" customWidth="1"/>
    <col min="8" max="16384" width="11.42578125" style="1"/>
  </cols>
  <sheetData>
    <row r="1" spans="1:7" x14ac:dyDescent="0.3">
      <c r="A1" s="6" t="s">
        <v>124</v>
      </c>
      <c r="B1" s="6"/>
      <c r="C1" s="6"/>
      <c r="D1" s="6"/>
      <c r="E1" s="7"/>
      <c r="F1" s="21"/>
      <c r="G1" s="22"/>
    </row>
    <row r="2" spans="1:7" x14ac:dyDescent="0.3">
      <c r="A2" s="6" t="s">
        <v>125</v>
      </c>
      <c r="B2" s="6"/>
      <c r="C2" s="6"/>
      <c r="D2" s="6"/>
      <c r="E2" s="7"/>
      <c r="F2" s="21"/>
      <c r="G2" s="22"/>
    </row>
    <row r="3" spans="1:7" x14ac:dyDescent="0.3">
      <c r="A3" s="9" t="s">
        <v>227</v>
      </c>
      <c r="B3" s="9"/>
      <c r="C3" s="9"/>
      <c r="D3" s="9"/>
      <c r="E3" s="10"/>
      <c r="F3" s="21"/>
      <c r="G3" s="22"/>
    </row>
    <row r="4" spans="1:7" s="12" customFormat="1" ht="21" x14ac:dyDescent="0.35">
      <c r="A4" s="9" t="s">
        <v>126</v>
      </c>
      <c r="B4" s="9"/>
      <c r="C4" s="9"/>
      <c r="D4" s="9"/>
      <c r="E4" s="10"/>
      <c r="F4" s="21"/>
      <c r="G4" s="22"/>
    </row>
    <row r="5" spans="1:7" s="12" customFormat="1" ht="21" x14ac:dyDescent="0.35">
      <c r="A5" s="9"/>
      <c r="B5" s="9"/>
      <c r="C5" s="9"/>
      <c r="D5" s="9"/>
      <c r="E5" s="10"/>
      <c r="F5" s="21"/>
      <c r="G5" s="22"/>
    </row>
    <row r="6" spans="1:7" x14ac:dyDescent="0.3">
      <c r="B6" s="14" t="s">
        <v>175</v>
      </c>
      <c r="C6" s="14"/>
      <c r="D6" s="14"/>
      <c r="E6" s="1"/>
      <c r="F6" s="1"/>
      <c r="G6" s="1"/>
    </row>
    <row r="7" spans="1:7" x14ac:dyDescent="0.3">
      <c r="B7" s="14"/>
      <c r="C7" s="14"/>
      <c r="D7" s="14"/>
      <c r="E7" s="94"/>
      <c r="F7" s="39"/>
      <c r="G7" s="94"/>
    </row>
    <row r="8" spans="1:7" s="113" customFormat="1" x14ac:dyDescent="0.3">
      <c r="A8" s="13"/>
      <c r="B8" s="16" t="s">
        <v>249</v>
      </c>
      <c r="C8" s="16"/>
      <c r="D8" s="16"/>
      <c r="E8" s="28"/>
      <c r="F8" s="112"/>
      <c r="G8" s="28"/>
    </row>
    <row r="9" spans="1:7" s="113" customFormat="1" x14ac:dyDescent="0.3">
      <c r="A9" s="13"/>
      <c r="B9" s="16"/>
      <c r="C9" s="16"/>
      <c r="D9" s="16"/>
      <c r="E9" s="28"/>
      <c r="F9" s="112"/>
      <c r="G9" s="28"/>
    </row>
    <row r="10" spans="1:7" x14ac:dyDescent="0.3">
      <c r="B10" s="7" t="s">
        <v>248</v>
      </c>
      <c r="C10" s="16"/>
      <c r="D10" s="16"/>
      <c r="E10" s="94">
        <v>2021</v>
      </c>
      <c r="F10" s="39"/>
      <c r="G10" s="94">
        <v>2020</v>
      </c>
    </row>
    <row r="11" spans="1:7" x14ac:dyDescent="0.3">
      <c r="B11" s="17" t="s">
        <v>69</v>
      </c>
      <c r="C11" s="17"/>
      <c r="D11" s="17"/>
      <c r="E11" s="54">
        <v>67497261.719999999</v>
      </c>
      <c r="F11" s="26"/>
      <c r="G11" s="92">
        <v>60569071.259999998</v>
      </c>
    </row>
    <row r="12" spans="1:7" x14ac:dyDescent="0.3">
      <c r="B12" s="17" t="s">
        <v>176</v>
      </c>
      <c r="C12" s="17"/>
      <c r="D12" s="17"/>
      <c r="E12" s="54">
        <v>155778506.44</v>
      </c>
      <c r="F12" s="26"/>
      <c r="G12" s="47">
        <v>74821959.680000007</v>
      </c>
    </row>
    <row r="13" spans="1:7" x14ac:dyDescent="0.3">
      <c r="B13" s="17" t="s">
        <v>177</v>
      </c>
      <c r="C13" s="17"/>
      <c r="D13" s="17"/>
      <c r="E13" s="54">
        <v>129421.13</v>
      </c>
      <c r="F13" s="26"/>
      <c r="G13" s="47">
        <v>78866.16</v>
      </c>
    </row>
    <row r="14" spans="1:7" x14ac:dyDescent="0.3">
      <c r="B14" s="17" t="s">
        <v>184</v>
      </c>
      <c r="C14" s="17"/>
      <c r="D14" s="17"/>
      <c r="E14" s="54">
        <v>16444009.59</v>
      </c>
      <c r="F14" s="26"/>
      <c r="G14" s="47">
        <v>5646390.4900000002</v>
      </c>
    </row>
    <row r="15" spans="1:7" x14ac:dyDescent="0.3">
      <c r="B15" s="17" t="s">
        <v>178</v>
      </c>
      <c r="C15" s="17"/>
      <c r="D15" s="17"/>
      <c r="E15" s="54">
        <v>38805.93</v>
      </c>
      <c r="F15" s="26"/>
      <c r="G15" s="47">
        <v>38805.93</v>
      </c>
    </row>
    <row r="16" spans="1:7" x14ac:dyDescent="0.3">
      <c r="B16" s="17" t="s">
        <v>179</v>
      </c>
      <c r="C16" s="17"/>
      <c r="D16" s="17"/>
      <c r="E16" s="54">
        <v>445242.62</v>
      </c>
      <c r="F16" s="26"/>
      <c r="G16" s="47">
        <v>2441589.7000000002</v>
      </c>
    </row>
    <row r="17" spans="1:7" x14ac:dyDescent="0.3">
      <c r="B17" s="17" t="s">
        <v>87</v>
      </c>
      <c r="C17" s="17"/>
      <c r="D17" s="17"/>
      <c r="E17" s="54">
        <v>950341183.62</v>
      </c>
      <c r="F17" s="26"/>
      <c r="G17" s="47">
        <v>464120755.31</v>
      </c>
    </row>
    <row r="18" spans="1:7" ht="21" thickBot="1" x14ac:dyDescent="0.35">
      <c r="B18" s="6" t="s">
        <v>96</v>
      </c>
      <c r="C18" s="17"/>
      <c r="D18" s="17"/>
      <c r="E18" s="55">
        <f>SUM(E11:E17)</f>
        <v>1190674431.05</v>
      </c>
      <c r="F18" s="22"/>
      <c r="G18" s="55">
        <f>SUM(G11:G17)</f>
        <v>607717438.52999997</v>
      </c>
    </row>
    <row r="19" spans="1:7" ht="21" thickTop="1" x14ac:dyDescent="0.3">
      <c r="B19" s="6"/>
      <c r="C19" s="17"/>
      <c r="D19" s="17"/>
      <c r="E19" s="62"/>
      <c r="F19" s="22"/>
      <c r="G19" s="62"/>
    </row>
    <row r="20" spans="1:7" x14ac:dyDescent="0.3">
      <c r="B20" s="36" t="s">
        <v>185</v>
      </c>
      <c r="C20" s="19"/>
      <c r="D20" s="19"/>
      <c r="E20" s="1"/>
      <c r="F20" s="1"/>
      <c r="G20" s="1"/>
    </row>
    <row r="21" spans="1:7" x14ac:dyDescent="0.3">
      <c r="B21" s="36"/>
      <c r="C21" s="19"/>
      <c r="D21" s="19"/>
      <c r="E21" s="1"/>
      <c r="F21" s="1"/>
      <c r="G21" s="1"/>
    </row>
    <row r="22" spans="1:7" x14ac:dyDescent="0.3">
      <c r="B22" s="16" t="s">
        <v>250</v>
      </c>
      <c r="C22" s="16"/>
      <c r="D22" s="16"/>
      <c r="E22" s="28"/>
      <c r="F22" s="112"/>
      <c r="G22" s="28"/>
    </row>
    <row r="23" spans="1:7" x14ac:dyDescent="0.3">
      <c r="B23" s="16"/>
      <c r="C23" s="16"/>
      <c r="D23" s="16"/>
      <c r="E23" s="28"/>
      <c r="F23" s="112"/>
      <c r="G23" s="28"/>
    </row>
    <row r="24" spans="1:7" x14ac:dyDescent="0.3">
      <c r="B24" s="7" t="s">
        <v>248</v>
      </c>
      <c r="C24" s="16"/>
      <c r="D24" s="16"/>
      <c r="E24" s="94">
        <v>2021</v>
      </c>
      <c r="F24" s="39"/>
      <c r="G24" s="94">
        <v>2020</v>
      </c>
    </row>
    <row r="25" spans="1:7" x14ac:dyDescent="0.3">
      <c r="B25" s="37" t="s">
        <v>240</v>
      </c>
      <c r="C25" s="19"/>
      <c r="D25" s="19"/>
      <c r="E25" s="94"/>
      <c r="F25" s="39"/>
      <c r="G25" s="94"/>
    </row>
    <row r="26" spans="1:7" s="20" customFormat="1" x14ac:dyDescent="0.3">
      <c r="A26" s="13"/>
      <c r="B26" s="37" t="s">
        <v>186</v>
      </c>
      <c r="C26" s="19"/>
      <c r="D26" s="19"/>
      <c r="E26" s="93"/>
      <c r="F26" s="38"/>
      <c r="G26" s="47"/>
    </row>
    <row r="27" spans="1:7" x14ac:dyDescent="0.3">
      <c r="B27" s="19" t="s">
        <v>173</v>
      </c>
      <c r="C27" s="19"/>
      <c r="D27" s="19"/>
      <c r="E27" s="95">
        <v>454400000</v>
      </c>
      <c r="G27" s="95">
        <v>0</v>
      </c>
    </row>
    <row r="28" spans="1:7" ht="21" thickBot="1" x14ac:dyDescent="0.35">
      <c r="B28" s="6" t="s">
        <v>96</v>
      </c>
      <c r="C28" s="17"/>
      <c r="D28" s="17"/>
      <c r="E28" s="55">
        <v>454400000</v>
      </c>
      <c r="F28" s="41"/>
      <c r="G28" s="55">
        <v>0</v>
      </c>
    </row>
    <row r="29" spans="1:7" ht="21" thickTop="1" x14ac:dyDescent="0.3">
      <c r="A29" s="18"/>
      <c r="B29" s="17"/>
      <c r="C29" s="17"/>
      <c r="D29" s="17"/>
      <c r="E29" s="40"/>
      <c r="F29" s="42"/>
    </row>
    <row r="30" spans="1:7" x14ac:dyDescent="0.3">
      <c r="B30" s="14" t="s">
        <v>187</v>
      </c>
      <c r="C30" s="14"/>
      <c r="D30" s="14"/>
      <c r="E30" s="43"/>
      <c r="F30" s="40"/>
    </row>
    <row r="31" spans="1:7" x14ac:dyDescent="0.3">
      <c r="B31" s="36"/>
      <c r="C31" s="19"/>
      <c r="D31" s="19"/>
      <c r="E31" s="1"/>
      <c r="F31" s="1"/>
      <c r="G31" s="1"/>
    </row>
    <row r="32" spans="1:7" x14ac:dyDescent="0.3">
      <c r="B32" s="16" t="s">
        <v>251</v>
      </c>
      <c r="C32" s="16"/>
      <c r="D32" s="16"/>
      <c r="E32" s="28"/>
      <c r="F32" s="112"/>
      <c r="G32" s="28"/>
    </row>
    <row r="33" spans="2:7" x14ac:dyDescent="0.3">
      <c r="B33" s="16"/>
      <c r="C33" s="16"/>
      <c r="D33" s="16"/>
      <c r="E33" s="28"/>
      <c r="F33" s="112"/>
      <c r="G33" s="28"/>
    </row>
    <row r="34" spans="2:7" x14ac:dyDescent="0.3">
      <c r="B34" s="7" t="s">
        <v>248</v>
      </c>
      <c r="C34" s="16"/>
      <c r="D34" s="16"/>
      <c r="E34" s="94">
        <v>2021</v>
      </c>
      <c r="F34" s="39"/>
      <c r="G34" s="94">
        <v>2020</v>
      </c>
    </row>
    <row r="35" spans="2:7" x14ac:dyDescent="0.3">
      <c r="B35" s="17" t="s">
        <v>88</v>
      </c>
      <c r="C35" s="17"/>
      <c r="D35" s="17"/>
      <c r="E35" s="57">
        <v>210884512.44999999</v>
      </c>
      <c r="F35" s="44"/>
      <c r="G35" s="57">
        <v>211093666.24000001</v>
      </c>
    </row>
    <row r="36" spans="2:7" x14ac:dyDescent="0.3">
      <c r="B36" s="17" t="s">
        <v>89</v>
      </c>
      <c r="C36" s="17"/>
      <c r="D36" s="17"/>
      <c r="E36" s="57">
        <v>8803065.5399999991</v>
      </c>
      <c r="F36" s="44"/>
      <c r="G36" s="57">
        <v>12508109.300000001</v>
      </c>
    </row>
    <row r="37" spans="2:7" x14ac:dyDescent="0.3">
      <c r="B37" s="17" t="s">
        <v>131</v>
      </c>
      <c r="C37" s="17"/>
      <c r="D37" s="17"/>
      <c r="E37" s="57">
        <v>239526.58</v>
      </c>
      <c r="F37" s="44"/>
      <c r="G37" s="57">
        <v>0</v>
      </c>
    </row>
    <row r="38" spans="2:7" x14ac:dyDescent="0.3">
      <c r="B38" s="17" t="s">
        <v>132</v>
      </c>
      <c r="C38" s="17"/>
      <c r="D38" s="17"/>
      <c r="E38" s="57">
        <v>6037</v>
      </c>
      <c r="F38" s="44"/>
      <c r="G38" s="57">
        <v>0</v>
      </c>
    </row>
    <row r="39" spans="2:7" x14ac:dyDescent="0.3">
      <c r="B39" s="17" t="s">
        <v>133</v>
      </c>
      <c r="C39" s="17"/>
      <c r="D39" s="17"/>
      <c r="E39" s="57">
        <v>421179.57</v>
      </c>
      <c r="F39" s="44"/>
      <c r="G39" s="57">
        <v>0</v>
      </c>
    </row>
    <row r="40" spans="2:7" x14ac:dyDescent="0.3">
      <c r="B40" s="17" t="s">
        <v>143</v>
      </c>
      <c r="C40" s="17"/>
      <c r="D40" s="17"/>
      <c r="E40" s="57">
        <v>73</v>
      </c>
      <c r="F40" s="44"/>
      <c r="G40" s="57">
        <v>0</v>
      </c>
    </row>
    <row r="41" spans="2:7" ht="18.75" customHeight="1" x14ac:dyDescent="0.3">
      <c r="B41" s="17" t="s">
        <v>90</v>
      </c>
      <c r="C41" s="17"/>
      <c r="D41" s="17"/>
      <c r="E41" s="57">
        <v>507994137.19</v>
      </c>
      <c r="F41" s="44"/>
      <c r="G41" s="57">
        <v>714338122.12</v>
      </c>
    </row>
    <row r="42" spans="2:7" x14ac:dyDescent="0.3">
      <c r="B42" s="17" t="s">
        <v>91</v>
      </c>
      <c r="C42" s="17"/>
      <c r="D42" s="17"/>
      <c r="E42" s="57">
        <v>0</v>
      </c>
      <c r="F42" s="44"/>
      <c r="G42" s="57">
        <v>106714.55</v>
      </c>
    </row>
    <row r="43" spans="2:7" x14ac:dyDescent="0.3">
      <c r="B43" s="17" t="s">
        <v>92</v>
      </c>
      <c r="C43" s="17"/>
      <c r="D43" s="17"/>
      <c r="E43" s="57">
        <v>16892</v>
      </c>
      <c r="F43" s="44"/>
      <c r="G43" s="57">
        <v>16652</v>
      </c>
    </row>
    <row r="44" spans="2:7" ht="21" customHeight="1" x14ac:dyDescent="0.3">
      <c r="B44" s="17" t="s">
        <v>93</v>
      </c>
      <c r="C44" s="17"/>
      <c r="D44" s="17"/>
      <c r="E44" s="57">
        <v>948316.84</v>
      </c>
      <c r="F44" s="44"/>
      <c r="G44" s="57">
        <v>950995.72</v>
      </c>
    </row>
    <row r="45" spans="2:7" x14ac:dyDescent="0.3">
      <c r="B45" s="17" t="s">
        <v>136</v>
      </c>
      <c r="C45" s="17"/>
      <c r="D45" s="17"/>
      <c r="E45" s="57">
        <v>437082.94</v>
      </c>
      <c r="F45" s="44"/>
      <c r="G45" s="57">
        <v>0</v>
      </c>
    </row>
    <row r="46" spans="2:7" ht="21" customHeight="1" x14ac:dyDescent="0.3">
      <c r="B46" s="17" t="s">
        <v>228</v>
      </c>
      <c r="C46" s="17"/>
      <c r="D46" s="17"/>
      <c r="E46" s="57">
        <v>3778913.78</v>
      </c>
      <c r="F46" s="44"/>
      <c r="G46" s="57">
        <v>0</v>
      </c>
    </row>
    <row r="47" spans="2:7" ht="21" customHeight="1" x14ac:dyDescent="0.3">
      <c r="B47" s="17" t="s">
        <v>94</v>
      </c>
      <c r="C47" s="17"/>
      <c r="D47" s="17"/>
      <c r="E47" s="57">
        <v>0</v>
      </c>
      <c r="F47" s="44"/>
      <c r="G47" s="57">
        <v>601081.57999999996</v>
      </c>
    </row>
    <row r="48" spans="2:7" ht="21" thickBot="1" x14ac:dyDescent="0.35">
      <c r="B48" s="6" t="s">
        <v>96</v>
      </c>
      <c r="C48" s="17"/>
      <c r="D48" s="17"/>
      <c r="E48" s="55">
        <f>SUM(E35:E47)</f>
        <v>733529736.88999999</v>
      </c>
      <c r="F48" s="22"/>
      <c r="G48" s="55">
        <f>SUM(G35:G47)</f>
        <v>939615341.51000011</v>
      </c>
    </row>
    <row r="49" spans="1:7" ht="21" thickTop="1" x14ac:dyDescent="0.3">
      <c r="B49" s="6"/>
      <c r="C49" s="17"/>
      <c r="D49" s="17"/>
      <c r="E49" s="21"/>
      <c r="F49" s="21"/>
    </row>
    <row r="50" spans="1:7" x14ac:dyDescent="0.3">
      <c r="B50" s="14" t="s">
        <v>188</v>
      </c>
      <c r="C50" s="7"/>
      <c r="D50" s="7"/>
      <c r="E50" s="94"/>
      <c r="F50" s="39"/>
      <c r="G50" s="94"/>
    </row>
    <row r="51" spans="1:7" x14ac:dyDescent="0.3">
      <c r="B51" s="36"/>
      <c r="C51" s="19"/>
      <c r="D51" s="19"/>
      <c r="E51" s="1"/>
      <c r="F51" s="1"/>
      <c r="G51" s="1"/>
    </row>
    <row r="52" spans="1:7" ht="20.25" customHeight="1" x14ac:dyDescent="0.3">
      <c r="B52" s="16" t="s">
        <v>252</v>
      </c>
      <c r="C52" s="16"/>
      <c r="D52" s="16"/>
      <c r="E52" s="28"/>
      <c r="F52" s="112"/>
      <c r="G52" s="28"/>
    </row>
    <row r="53" spans="1:7" x14ac:dyDescent="0.3">
      <c r="B53" s="16"/>
      <c r="C53" s="16"/>
      <c r="D53" s="16"/>
      <c r="E53" s="28"/>
      <c r="F53" s="112"/>
      <c r="G53" s="28"/>
    </row>
    <row r="54" spans="1:7" x14ac:dyDescent="0.3">
      <c r="B54" s="7" t="s">
        <v>248</v>
      </c>
      <c r="C54" s="16"/>
      <c r="D54" s="16"/>
      <c r="E54" s="94">
        <v>2021</v>
      </c>
      <c r="F54" s="39"/>
      <c r="G54" s="94">
        <v>2020</v>
      </c>
    </row>
    <row r="55" spans="1:7" x14ac:dyDescent="0.3">
      <c r="B55" s="17" t="s">
        <v>117</v>
      </c>
      <c r="C55" s="17"/>
      <c r="D55" s="17"/>
      <c r="E55" s="57">
        <v>1238264.08</v>
      </c>
      <c r="F55" s="40"/>
      <c r="G55" s="57">
        <v>707140.96</v>
      </c>
    </row>
    <row r="56" spans="1:7" s="12" customFormat="1" ht="21" x14ac:dyDescent="0.35">
      <c r="A56" s="13"/>
      <c r="B56" s="17" t="s">
        <v>118</v>
      </c>
      <c r="C56" s="17"/>
      <c r="D56" s="17"/>
      <c r="E56" s="57">
        <v>12925789.59</v>
      </c>
      <c r="F56" s="38"/>
      <c r="G56" s="57">
        <v>4367463.68</v>
      </c>
    </row>
    <row r="57" spans="1:7" x14ac:dyDescent="0.3">
      <c r="B57" s="17" t="s">
        <v>223</v>
      </c>
      <c r="C57" s="17"/>
      <c r="D57" s="17"/>
      <c r="E57" s="57">
        <v>1509643.47</v>
      </c>
      <c r="G57" s="57">
        <v>0</v>
      </c>
    </row>
    <row r="58" spans="1:7" x14ac:dyDescent="0.3">
      <c r="B58" s="17" t="s">
        <v>180</v>
      </c>
      <c r="C58" s="17"/>
      <c r="D58" s="17"/>
      <c r="E58" s="57">
        <v>10240</v>
      </c>
      <c r="F58" s="44"/>
      <c r="G58" s="57">
        <v>8640</v>
      </c>
    </row>
    <row r="59" spans="1:7" x14ac:dyDescent="0.3">
      <c r="B59" s="17" t="s">
        <v>145</v>
      </c>
      <c r="C59" s="17"/>
      <c r="D59" s="17"/>
      <c r="E59" s="57">
        <v>26165847.09</v>
      </c>
      <c r="F59" s="44"/>
      <c r="G59" s="57">
        <v>0</v>
      </c>
    </row>
    <row r="60" spans="1:7" x14ac:dyDescent="0.3">
      <c r="A60" s="9"/>
      <c r="B60" s="17" t="s">
        <v>95</v>
      </c>
      <c r="C60" s="17"/>
      <c r="D60" s="17"/>
      <c r="E60" s="57">
        <v>574873.80000000005</v>
      </c>
      <c r="F60" s="44"/>
      <c r="G60" s="57">
        <v>493430.4</v>
      </c>
    </row>
    <row r="61" spans="1:7" x14ac:dyDescent="0.3">
      <c r="B61" s="17" t="s">
        <v>224</v>
      </c>
      <c r="C61" s="17"/>
      <c r="D61" s="17"/>
      <c r="E61" s="57">
        <v>3845150.68</v>
      </c>
      <c r="F61" s="44"/>
      <c r="G61" s="57">
        <v>0</v>
      </c>
    </row>
    <row r="62" spans="1:7" ht="21" thickBot="1" x14ac:dyDescent="0.35">
      <c r="B62" s="6" t="s">
        <v>96</v>
      </c>
      <c r="C62" s="17"/>
      <c r="D62" s="17"/>
      <c r="E62" s="55">
        <f>SUM(E55:E61)</f>
        <v>46269808.710000001</v>
      </c>
      <c r="F62" s="22"/>
      <c r="G62" s="55">
        <f>SUM(G55:G61)</f>
        <v>5576675.04</v>
      </c>
    </row>
    <row r="63" spans="1:7" ht="21" thickTop="1" x14ac:dyDescent="0.3">
      <c r="A63" s="6" t="s">
        <v>124</v>
      </c>
      <c r="B63" s="6"/>
      <c r="C63" s="17"/>
      <c r="D63" s="17"/>
      <c r="E63" s="21"/>
      <c r="F63" s="21"/>
    </row>
    <row r="64" spans="1:7" x14ac:dyDescent="0.3">
      <c r="A64" s="6" t="s">
        <v>125</v>
      </c>
      <c r="B64" s="6"/>
      <c r="C64" s="17"/>
      <c r="D64" s="17"/>
      <c r="E64" s="21"/>
      <c r="F64" s="21"/>
    </row>
    <row r="65" spans="1:7" x14ac:dyDescent="0.3">
      <c r="A65" s="9" t="s">
        <v>227</v>
      </c>
      <c r="B65" s="6"/>
      <c r="C65" s="17"/>
      <c r="D65" s="17"/>
      <c r="E65" s="21"/>
      <c r="F65" s="21"/>
    </row>
    <row r="66" spans="1:7" x14ac:dyDescent="0.3">
      <c r="A66" s="9" t="s">
        <v>126</v>
      </c>
      <c r="B66" s="6"/>
      <c r="C66" s="17"/>
      <c r="D66" s="17"/>
      <c r="E66" s="21"/>
      <c r="F66" s="21"/>
    </row>
    <row r="67" spans="1:7" x14ac:dyDescent="0.3">
      <c r="B67" s="6"/>
      <c r="C67" s="17"/>
      <c r="D67" s="17"/>
      <c r="E67" s="21"/>
      <c r="F67" s="21"/>
    </row>
    <row r="68" spans="1:7" x14ac:dyDescent="0.3">
      <c r="B68" s="14" t="s">
        <v>189</v>
      </c>
      <c r="C68" s="16"/>
      <c r="D68" s="16"/>
      <c r="E68" s="94"/>
      <c r="F68" s="39"/>
      <c r="G68" s="94"/>
    </row>
    <row r="69" spans="1:7" x14ac:dyDescent="0.3">
      <c r="B69" s="36"/>
      <c r="C69" s="19"/>
      <c r="D69" s="19"/>
      <c r="E69" s="1"/>
      <c r="F69" s="1"/>
      <c r="G69" s="1"/>
    </row>
    <row r="70" spans="1:7" x14ac:dyDescent="0.3">
      <c r="B70" s="16" t="s">
        <v>253</v>
      </c>
      <c r="C70" s="16"/>
      <c r="D70" s="16"/>
      <c r="E70" s="28"/>
      <c r="F70" s="112"/>
      <c r="G70" s="28"/>
    </row>
    <row r="71" spans="1:7" ht="21" x14ac:dyDescent="0.35">
      <c r="A71" s="12"/>
      <c r="B71" s="16"/>
      <c r="C71" s="16"/>
      <c r="D71" s="16"/>
      <c r="E71" s="28"/>
      <c r="F71" s="112"/>
      <c r="G71" s="28"/>
    </row>
    <row r="72" spans="1:7" ht="21" x14ac:dyDescent="0.35">
      <c r="A72" s="12"/>
      <c r="B72" s="7" t="s">
        <v>248</v>
      </c>
      <c r="C72" s="16"/>
      <c r="D72" s="16"/>
      <c r="E72" s="94">
        <v>2021</v>
      </c>
      <c r="F72" s="39"/>
      <c r="G72" s="94">
        <v>2020</v>
      </c>
    </row>
    <row r="73" spans="1:7" ht="21" x14ac:dyDescent="0.35">
      <c r="A73" s="12"/>
      <c r="B73" s="17" t="s">
        <v>151</v>
      </c>
      <c r="C73" s="17"/>
      <c r="D73" s="17"/>
      <c r="E73" s="57">
        <v>40733380.770000003</v>
      </c>
      <c r="F73" s="44"/>
      <c r="G73" s="57">
        <v>71693955.359999999</v>
      </c>
    </row>
    <row r="74" spans="1:7" ht="21" x14ac:dyDescent="0.35">
      <c r="A74" s="12"/>
      <c r="B74" s="17" t="s">
        <v>146</v>
      </c>
      <c r="C74" s="17"/>
      <c r="D74" s="17"/>
      <c r="E74" s="58">
        <v>-28468048.91</v>
      </c>
      <c r="F74" s="44"/>
      <c r="G74" s="57">
        <v>0</v>
      </c>
    </row>
    <row r="75" spans="1:7" ht="21.75" thickBot="1" x14ac:dyDescent="0.4">
      <c r="A75" s="12"/>
      <c r="B75" s="6" t="s">
        <v>96</v>
      </c>
      <c r="C75" s="24"/>
      <c r="D75" s="24"/>
      <c r="E75" s="55">
        <f>SUM(E73:E74)</f>
        <v>12265331.860000003</v>
      </c>
      <c r="F75" s="22"/>
      <c r="G75" s="55">
        <f>SUM(G73:G74)</f>
        <v>71693955.359999999</v>
      </c>
    </row>
    <row r="76" spans="1:7" ht="21.75" thickTop="1" x14ac:dyDescent="0.35">
      <c r="A76" s="12"/>
      <c r="B76" s="6"/>
      <c r="C76" s="24"/>
      <c r="D76" s="24"/>
      <c r="E76" s="22"/>
      <c r="F76" s="22"/>
    </row>
    <row r="77" spans="1:7" ht="21" x14ac:dyDescent="0.35">
      <c r="A77" s="12"/>
      <c r="B77" s="6"/>
      <c r="C77" s="24"/>
      <c r="D77" s="24"/>
      <c r="E77" s="21"/>
      <c r="F77" s="21"/>
    </row>
    <row r="78" spans="1:7" ht="21" x14ac:dyDescent="0.35">
      <c r="A78" s="12"/>
      <c r="B78" s="14" t="s">
        <v>190</v>
      </c>
      <c r="C78" s="16"/>
      <c r="D78" s="16"/>
      <c r="E78" s="94"/>
      <c r="F78" s="39"/>
      <c r="G78" s="94"/>
    </row>
    <row r="79" spans="1:7" ht="21" x14ac:dyDescent="0.35">
      <c r="A79" s="12"/>
      <c r="B79" s="36"/>
      <c r="C79" s="19"/>
      <c r="D79" s="19"/>
      <c r="E79" s="1"/>
      <c r="F79" s="1"/>
      <c r="G79" s="1"/>
    </row>
    <row r="80" spans="1:7" ht="21" x14ac:dyDescent="0.35">
      <c r="A80" s="12"/>
      <c r="B80" s="16" t="s">
        <v>254</v>
      </c>
      <c r="C80" s="16"/>
      <c r="D80" s="16"/>
      <c r="E80" s="28"/>
      <c r="F80" s="112"/>
      <c r="G80" s="28"/>
    </row>
    <row r="81" spans="1:7" ht="21" x14ac:dyDescent="0.35">
      <c r="A81" s="12"/>
      <c r="B81" s="16"/>
      <c r="C81" s="16"/>
      <c r="D81" s="16"/>
      <c r="E81" s="28"/>
      <c r="F81" s="112"/>
      <c r="G81" s="28"/>
    </row>
    <row r="82" spans="1:7" ht="21" x14ac:dyDescent="0.35">
      <c r="A82" s="12"/>
      <c r="B82" s="7" t="s">
        <v>248</v>
      </c>
      <c r="C82" s="16"/>
      <c r="D82" s="16"/>
      <c r="E82" s="94">
        <v>2021</v>
      </c>
      <c r="F82" s="39"/>
      <c r="G82" s="94">
        <v>2020</v>
      </c>
    </row>
    <row r="83" spans="1:7" ht="21" x14ac:dyDescent="0.35">
      <c r="A83" s="12"/>
      <c r="B83" s="17" t="s">
        <v>181</v>
      </c>
      <c r="C83" s="17"/>
      <c r="D83" s="17"/>
      <c r="E83" s="57">
        <v>702071.94</v>
      </c>
      <c r="F83" s="44"/>
      <c r="G83" s="57">
        <v>16552.61</v>
      </c>
    </row>
    <row r="84" spans="1:7" ht="21" x14ac:dyDescent="0.35">
      <c r="A84" s="12"/>
      <c r="B84" s="17" t="s">
        <v>182</v>
      </c>
      <c r="C84" s="17"/>
      <c r="D84" s="17"/>
      <c r="E84" s="57">
        <v>40012291.219999999</v>
      </c>
      <c r="F84" s="44"/>
      <c r="G84" s="57">
        <v>889703.06</v>
      </c>
    </row>
    <row r="85" spans="1:7" ht="21" x14ac:dyDescent="0.35">
      <c r="A85" s="12"/>
      <c r="B85" s="17" t="s">
        <v>119</v>
      </c>
      <c r="C85" s="17"/>
      <c r="D85" s="17"/>
      <c r="E85" s="57">
        <v>285976480.20999998</v>
      </c>
      <c r="F85" s="44"/>
      <c r="G85" s="57">
        <v>4437510</v>
      </c>
    </row>
    <row r="86" spans="1:7" ht="21.75" thickBot="1" x14ac:dyDescent="0.4">
      <c r="A86" s="12"/>
      <c r="B86" s="6" t="s">
        <v>96</v>
      </c>
      <c r="C86" s="17"/>
      <c r="D86" s="17"/>
      <c r="E86" s="55">
        <f>SUM(E83:E85)</f>
        <v>326690843.37</v>
      </c>
      <c r="F86" s="22"/>
      <c r="G86" s="55">
        <f>SUM(G83:G85)</f>
        <v>5343765.67</v>
      </c>
    </row>
    <row r="87" spans="1:7" ht="21.75" thickTop="1" x14ac:dyDescent="0.35">
      <c r="A87" s="12"/>
      <c r="B87" s="6"/>
      <c r="C87" s="17"/>
      <c r="D87" s="17"/>
      <c r="E87" s="62"/>
      <c r="F87" s="22"/>
      <c r="G87" s="62"/>
    </row>
    <row r="88" spans="1:7" x14ac:dyDescent="0.3">
      <c r="A88" s="9"/>
      <c r="B88" s="17"/>
      <c r="C88" s="17"/>
      <c r="D88" s="17"/>
      <c r="E88" s="60"/>
      <c r="F88" s="45"/>
      <c r="G88" s="59"/>
    </row>
    <row r="89" spans="1:7" ht="21" x14ac:dyDescent="0.35">
      <c r="A89" s="12"/>
      <c r="B89" s="14" t="s">
        <v>191</v>
      </c>
      <c r="C89" s="16"/>
      <c r="D89" s="16"/>
      <c r="E89" s="94"/>
      <c r="F89" s="39"/>
      <c r="G89" s="94"/>
    </row>
    <row r="90" spans="1:7" ht="21" x14ac:dyDescent="0.35">
      <c r="A90" s="12"/>
      <c r="B90" s="36"/>
      <c r="C90" s="19"/>
      <c r="D90" s="19"/>
      <c r="E90" s="1"/>
      <c r="F90" s="1"/>
      <c r="G90" s="1"/>
    </row>
    <row r="91" spans="1:7" ht="21" x14ac:dyDescent="0.35">
      <c r="A91" s="12"/>
      <c r="B91" s="16" t="s">
        <v>255</v>
      </c>
      <c r="C91" s="16"/>
      <c r="D91" s="16"/>
      <c r="E91" s="28"/>
      <c r="F91" s="112"/>
      <c r="G91" s="28"/>
    </row>
    <row r="92" spans="1:7" ht="21" x14ac:dyDescent="0.35">
      <c r="A92" s="12"/>
      <c r="B92" s="16"/>
      <c r="C92" s="16"/>
      <c r="D92" s="16"/>
      <c r="E92" s="28"/>
      <c r="F92" s="112"/>
      <c r="G92" s="28"/>
    </row>
    <row r="93" spans="1:7" ht="21" x14ac:dyDescent="0.35">
      <c r="A93" s="12"/>
      <c r="B93" s="7" t="s">
        <v>248</v>
      </c>
      <c r="C93" s="16"/>
      <c r="D93" s="16"/>
      <c r="E93" s="94">
        <v>2021</v>
      </c>
      <c r="F93" s="39"/>
      <c r="G93" s="94">
        <v>2020</v>
      </c>
    </row>
    <row r="94" spans="1:7" ht="21" x14ac:dyDescent="0.35">
      <c r="A94" s="12"/>
      <c r="B94" s="102" t="s">
        <v>240</v>
      </c>
      <c r="E94" s="38"/>
    </row>
    <row r="95" spans="1:7" s="12" customFormat="1" ht="21" x14ac:dyDescent="0.35">
      <c r="B95" s="17" t="s">
        <v>109</v>
      </c>
      <c r="C95" s="6"/>
      <c r="D95" s="6"/>
      <c r="E95" s="60">
        <v>1752022.59</v>
      </c>
      <c r="F95" s="45"/>
      <c r="G95" s="59">
        <v>624760.64</v>
      </c>
    </row>
    <row r="96" spans="1:7" s="12" customFormat="1" ht="21" x14ac:dyDescent="0.35">
      <c r="B96" s="17" t="s">
        <v>110</v>
      </c>
      <c r="C96" s="17"/>
      <c r="D96" s="17"/>
      <c r="E96" s="60">
        <v>8051558.7599999998</v>
      </c>
      <c r="F96" s="45"/>
      <c r="G96" s="59">
        <v>1977149.86</v>
      </c>
    </row>
    <row r="97" spans="1:7" s="12" customFormat="1" ht="21" x14ac:dyDescent="0.35">
      <c r="B97" s="17" t="s">
        <v>111</v>
      </c>
      <c r="C97" s="17"/>
      <c r="D97" s="17"/>
      <c r="E97" s="60">
        <v>291411.82</v>
      </c>
      <c r="F97" s="45"/>
      <c r="G97" s="59">
        <v>117986.87</v>
      </c>
    </row>
    <row r="98" spans="1:7" s="12" customFormat="1" ht="21" x14ac:dyDescent="0.35">
      <c r="B98" s="17" t="s">
        <v>139</v>
      </c>
      <c r="C98" s="17"/>
      <c r="D98" s="17"/>
      <c r="E98" s="60">
        <v>874424.36</v>
      </c>
      <c r="F98" s="45"/>
      <c r="G98" s="59">
        <v>667570.06999999995</v>
      </c>
    </row>
    <row r="99" spans="1:7" ht="21" x14ac:dyDescent="0.35">
      <c r="A99" s="12"/>
      <c r="B99" s="17" t="s">
        <v>112</v>
      </c>
      <c r="C99" s="17"/>
      <c r="D99" s="17"/>
      <c r="E99" s="60">
        <v>640479.38</v>
      </c>
      <c r="F99" s="45"/>
      <c r="G99" s="59">
        <v>293629.59000000003</v>
      </c>
    </row>
    <row r="100" spans="1:7" ht="21" x14ac:dyDescent="0.35">
      <c r="A100" s="12"/>
      <c r="B100" s="17" t="s">
        <v>113</v>
      </c>
      <c r="C100" s="17"/>
      <c r="D100" s="17"/>
      <c r="E100" s="60">
        <v>651779612.99000001</v>
      </c>
      <c r="F100" s="45"/>
      <c r="G100" s="59">
        <v>210227451.38</v>
      </c>
    </row>
    <row r="101" spans="1:7" ht="21.75" thickBot="1" x14ac:dyDescent="0.4">
      <c r="A101" s="12"/>
      <c r="B101" s="17"/>
      <c r="C101" s="17"/>
      <c r="D101" s="17"/>
      <c r="E101" s="55">
        <f>SUM(E95:E100)</f>
        <v>663389509.89999998</v>
      </c>
      <c r="F101" s="45"/>
      <c r="G101" s="55">
        <f>SUM(G95:G100)</f>
        <v>213908548.41</v>
      </c>
    </row>
    <row r="102" spans="1:7" ht="21.75" thickTop="1" x14ac:dyDescent="0.35">
      <c r="A102" s="12"/>
      <c r="B102" s="6" t="s">
        <v>127</v>
      </c>
      <c r="C102" s="17"/>
      <c r="D102" s="17"/>
      <c r="E102" s="93"/>
      <c r="F102" s="40"/>
    </row>
    <row r="103" spans="1:7" ht="21" x14ac:dyDescent="0.35">
      <c r="A103" s="12"/>
      <c r="B103" s="17" t="s">
        <v>100</v>
      </c>
      <c r="C103" s="17"/>
      <c r="D103" s="17"/>
      <c r="E103" s="59">
        <v>58066187.850000001</v>
      </c>
      <c r="F103" s="27"/>
      <c r="G103" s="59">
        <v>23280462.120000001</v>
      </c>
    </row>
    <row r="104" spans="1:7" ht="21" x14ac:dyDescent="0.35">
      <c r="A104" s="12"/>
      <c r="B104" s="17" t="s">
        <v>101</v>
      </c>
      <c r="C104" s="17"/>
      <c r="D104" s="17"/>
      <c r="E104" s="59">
        <v>232662.02</v>
      </c>
      <c r="F104" s="27"/>
      <c r="G104" s="59">
        <v>59194.559999999998</v>
      </c>
    </row>
    <row r="105" spans="1:7" ht="21" x14ac:dyDescent="0.35">
      <c r="A105" s="12"/>
      <c r="B105" s="17" t="s">
        <v>102</v>
      </c>
      <c r="C105" s="17"/>
      <c r="D105" s="17"/>
      <c r="E105" s="59">
        <v>13061645.4</v>
      </c>
      <c r="F105" s="27"/>
      <c r="G105" s="59">
        <v>3380601.32</v>
      </c>
    </row>
    <row r="106" spans="1:7" ht="21" x14ac:dyDescent="0.35">
      <c r="A106" s="12"/>
      <c r="B106" s="17" t="s">
        <v>170</v>
      </c>
      <c r="C106" s="17"/>
      <c r="D106" s="17"/>
      <c r="E106" s="59">
        <v>268284579.16</v>
      </c>
      <c r="F106" s="27"/>
      <c r="G106" s="59">
        <v>0</v>
      </c>
    </row>
    <row r="107" spans="1:7" ht="21" x14ac:dyDescent="0.35">
      <c r="A107" s="12"/>
      <c r="B107" s="17" t="s">
        <v>103</v>
      </c>
      <c r="C107" s="17"/>
      <c r="D107" s="17"/>
      <c r="E107" s="59">
        <v>411947.71</v>
      </c>
      <c r="F107" s="27"/>
      <c r="G107" s="59">
        <v>508771.53</v>
      </c>
    </row>
    <row r="108" spans="1:7" ht="21" x14ac:dyDescent="0.35">
      <c r="A108" s="12"/>
      <c r="B108" s="17" t="s">
        <v>104</v>
      </c>
      <c r="C108" s="17"/>
      <c r="D108" s="17"/>
      <c r="E108" s="59">
        <v>540026.39</v>
      </c>
      <c r="F108" s="27"/>
      <c r="G108" s="59">
        <v>539279.9</v>
      </c>
    </row>
    <row r="109" spans="1:7" x14ac:dyDescent="0.3">
      <c r="B109" s="17" t="s">
        <v>105</v>
      </c>
      <c r="C109" s="17"/>
      <c r="D109" s="17"/>
      <c r="E109" s="59">
        <v>48270326.380000003</v>
      </c>
      <c r="F109" s="27"/>
      <c r="G109" s="59">
        <v>29055942.079999998</v>
      </c>
    </row>
    <row r="110" spans="1:7" x14ac:dyDescent="0.3">
      <c r="B110" s="17" t="s">
        <v>106</v>
      </c>
      <c r="C110" s="17"/>
      <c r="D110" s="17"/>
      <c r="E110" s="59">
        <v>984911.68</v>
      </c>
      <c r="F110" s="27"/>
      <c r="G110" s="59">
        <v>851976.25</v>
      </c>
    </row>
    <row r="111" spans="1:7" x14ac:dyDescent="0.3">
      <c r="B111" s="17" t="s">
        <v>107</v>
      </c>
      <c r="C111" s="17"/>
      <c r="D111" s="17"/>
      <c r="E111" s="59">
        <v>1039327.05</v>
      </c>
      <c r="F111" s="27"/>
      <c r="G111" s="59">
        <v>1039327.05</v>
      </c>
    </row>
    <row r="112" spans="1:7" x14ac:dyDescent="0.3">
      <c r="B112" s="17" t="s">
        <v>141</v>
      </c>
      <c r="C112" s="17"/>
      <c r="D112" s="17"/>
      <c r="E112" s="59">
        <v>447872.85</v>
      </c>
      <c r="F112" s="27"/>
      <c r="G112" s="59">
        <v>0</v>
      </c>
    </row>
    <row r="113" spans="1:7" x14ac:dyDescent="0.3">
      <c r="B113" s="17" t="s">
        <v>108</v>
      </c>
      <c r="C113" s="17"/>
      <c r="D113" s="17"/>
      <c r="E113" s="59">
        <v>58347821.049999997</v>
      </c>
      <c r="F113" s="27"/>
      <c r="G113" s="59">
        <v>59355967.829999998</v>
      </c>
    </row>
    <row r="114" spans="1:7" x14ac:dyDescent="0.3">
      <c r="B114" s="17" t="s">
        <v>128</v>
      </c>
      <c r="C114" s="17"/>
      <c r="D114" s="17"/>
      <c r="E114" s="59">
        <v>2042953.76</v>
      </c>
      <c r="F114" s="27"/>
      <c r="G114" s="59">
        <v>111033.04</v>
      </c>
    </row>
    <row r="115" spans="1:7" ht="21" thickBot="1" x14ac:dyDescent="0.35">
      <c r="B115" s="1"/>
      <c r="C115" s="17"/>
      <c r="D115" s="17"/>
      <c r="E115" s="55">
        <f>SUM(E103:E114)</f>
        <v>451730261.30000001</v>
      </c>
      <c r="F115" s="22"/>
      <c r="G115" s="55">
        <f>SUM(G103:G114)</f>
        <v>118182555.67999999</v>
      </c>
    </row>
    <row r="116" spans="1:7" ht="21" thickTop="1" x14ac:dyDescent="0.3">
      <c r="B116" s="6"/>
      <c r="C116" s="17"/>
      <c r="D116" s="17"/>
      <c r="E116" s="23"/>
      <c r="F116" s="21"/>
      <c r="G116" s="21"/>
    </row>
    <row r="117" spans="1:7" ht="21" thickBot="1" x14ac:dyDescent="0.35">
      <c r="B117" s="6" t="s">
        <v>166</v>
      </c>
      <c r="C117" s="17"/>
      <c r="D117" s="17"/>
      <c r="E117" s="55">
        <f>+E101+E115</f>
        <v>1115119771.2</v>
      </c>
      <c r="F117" s="21"/>
      <c r="G117" s="55">
        <f>+G101+G115</f>
        <v>332091104.08999997</v>
      </c>
    </row>
    <row r="118" spans="1:7" ht="21" thickTop="1" x14ac:dyDescent="0.3">
      <c r="B118" s="6"/>
      <c r="C118" s="17"/>
      <c r="D118" s="17"/>
      <c r="E118" s="23"/>
      <c r="F118" s="21"/>
      <c r="G118" s="21"/>
    </row>
    <row r="119" spans="1:7" x14ac:dyDescent="0.3">
      <c r="B119" s="6"/>
      <c r="C119" s="17"/>
      <c r="D119" s="17"/>
      <c r="E119" s="23"/>
      <c r="F119" s="21"/>
      <c r="G119" s="21"/>
    </row>
    <row r="120" spans="1:7" x14ac:dyDescent="0.3">
      <c r="B120" s="6"/>
      <c r="C120" s="17"/>
      <c r="D120" s="17"/>
      <c r="E120" s="23"/>
      <c r="F120" s="21"/>
      <c r="G120" s="21"/>
    </row>
    <row r="121" spans="1:7" x14ac:dyDescent="0.3">
      <c r="B121" s="6"/>
      <c r="C121" s="17"/>
      <c r="D121" s="17"/>
      <c r="E121" s="23"/>
      <c r="F121" s="21"/>
      <c r="G121" s="21"/>
    </row>
    <row r="122" spans="1:7" x14ac:dyDescent="0.3">
      <c r="B122" s="6"/>
      <c r="C122" s="17"/>
      <c r="D122" s="17"/>
      <c r="E122" s="23"/>
      <c r="F122" s="21"/>
      <c r="G122" s="21"/>
    </row>
    <row r="123" spans="1:7" x14ac:dyDescent="0.3">
      <c r="B123" s="6"/>
      <c r="C123" s="17"/>
      <c r="D123" s="17"/>
      <c r="E123" s="23"/>
      <c r="F123" s="21"/>
      <c r="G123" s="21"/>
    </row>
    <row r="124" spans="1:7" x14ac:dyDescent="0.3">
      <c r="B124" s="6"/>
      <c r="C124" s="17"/>
      <c r="D124" s="17"/>
      <c r="E124" s="23"/>
      <c r="F124" s="21"/>
      <c r="G124" s="21"/>
    </row>
    <row r="125" spans="1:7" x14ac:dyDescent="0.3">
      <c r="A125" s="6" t="s">
        <v>124</v>
      </c>
      <c r="B125" s="17"/>
      <c r="C125" s="17"/>
      <c r="D125" s="17"/>
      <c r="E125" s="60"/>
      <c r="F125" s="45"/>
      <c r="G125" s="59"/>
    </row>
    <row r="126" spans="1:7" x14ac:dyDescent="0.3">
      <c r="A126" s="6" t="s">
        <v>125</v>
      </c>
      <c r="B126" s="17"/>
      <c r="C126" s="17"/>
      <c r="D126" s="17"/>
      <c r="E126" s="60"/>
      <c r="F126" s="45"/>
      <c r="G126" s="59"/>
    </row>
    <row r="127" spans="1:7" x14ac:dyDescent="0.3">
      <c r="A127" s="9" t="s">
        <v>227</v>
      </c>
      <c r="B127" s="17"/>
      <c r="C127" s="17"/>
      <c r="D127" s="17"/>
      <c r="E127" s="60"/>
      <c r="F127" s="45"/>
      <c r="G127" s="59"/>
    </row>
    <row r="128" spans="1:7" x14ac:dyDescent="0.3">
      <c r="A128" s="9" t="s">
        <v>126</v>
      </c>
      <c r="B128" s="17"/>
      <c r="C128" s="17"/>
      <c r="D128" s="17"/>
      <c r="E128" s="60"/>
      <c r="F128" s="45"/>
      <c r="G128" s="59"/>
    </row>
    <row r="129" spans="1:7" x14ac:dyDescent="0.3">
      <c r="A129" s="9"/>
      <c r="B129" s="17"/>
      <c r="C129" s="17"/>
      <c r="D129" s="17"/>
      <c r="E129" s="60"/>
      <c r="F129" s="45"/>
      <c r="G129" s="59"/>
    </row>
    <row r="130" spans="1:7" x14ac:dyDescent="0.3">
      <c r="B130" s="14" t="s">
        <v>192</v>
      </c>
      <c r="C130" s="19"/>
      <c r="D130" s="16"/>
      <c r="E130" s="94"/>
      <c r="F130" s="39"/>
      <c r="G130" s="94"/>
    </row>
    <row r="131" spans="1:7" x14ac:dyDescent="0.3">
      <c r="B131" s="36"/>
      <c r="C131" s="16"/>
      <c r="D131" s="19"/>
      <c r="E131" s="1"/>
      <c r="F131" s="1"/>
      <c r="G131" s="1"/>
    </row>
    <row r="132" spans="1:7" x14ac:dyDescent="0.3">
      <c r="B132" s="114" t="s">
        <v>256</v>
      </c>
      <c r="C132" s="16"/>
      <c r="D132" s="16"/>
      <c r="E132" s="28"/>
      <c r="F132" s="112"/>
      <c r="G132" s="28"/>
    </row>
    <row r="133" spans="1:7" ht="21" x14ac:dyDescent="0.35">
      <c r="A133" s="12"/>
      <c r="B133" s="16"/>
      <c r="C133" s="16"/>
      <c r="D133" s="16"/>
      <c r="E133" s="28"/>
      <c r="F133" s="112"/>
      <c r="G133" s="28"/>
    </row>
    <row r="134" spans="1:7" ht="21" x14ac:dyDescent="0.35">
      <c r="A134" s="12"/>
      <c r="B134" s="7" t="s">
        <v>248</v>
      </c>
      <c r="C134" s="17"/>
      <c r="D134" s="16"/>
      <c r="E134" s="94">
        <v>2021</v>
      </c>
      <c r="F134" s="39"/>
      <c r="G134" s="94">
        <v>2020</v>
      </c>
    </row>
    <row r="135" spans="1:7" ht="21" x14ac:dyDescent="0.35">
      <c r="A135" s="12"/>
      <c r="B135" s="17" t="s">
        <v>73</v>
      </c>
      <c r="C135" s="17"/>
      <c r="D135" s="17"/>
      <c r="E135" s="61">
        <v>42843704.520000003</v>
      </c>
      <c r="F135" s="40"/>
      <c r="G135" s="61">
        <v>35735901.920000002</v>
      </c>
    </row>
    <row r="136" spans="1:7" ht="21" x14ac:dyDescent="0.35">
      <c r="A136" s="12"/>
      <c r="B136" s="17" t="s">
        <v>74</v>
      </c>
      <c r="C136" s="17"/>
      <c r="D136" s="17"/>
      <c r="E136" s="61">
        <v>0</v>
      </c>
      <c r="F136" s="40"/>
      <c r="G136" s="61">
        <v>4543325.53</v>
      </c>
    </row>
    <row r="137" spans="1:7" ht="21" x14ac:dyDescent="0.35">
      <c r="A137" s="12"/>
      <c r="B137" s="17" t="s">
        <v>116</v>
      </c>
      <c r="C137" s="17"/>
      <c r="D137" s="17"/>
      <c r="E137" s="61">
        <v>0</v>
      </c>
      <c r="F137" s="40"/>
      <c r="G137" s="61">
        <v>102524.96</v>
      </c>
    </row>
    <row r="138" spans="1:7" ht="21" x14ac:dyDescent="0.35">
      <c r="A138" s="12"/>
      <c r="B138" s="17" t="s">
        <v>75</v>
      </c>
      <c r="C138" s="17"/>
      <c r="D138" s="17"/>
      <c r="E138" s="61">
        <v>0</v>
      </c>
      <c r="F138" s="40"/>
      <c r="G138" s="61">
        <v>9252.0400000000009</v>
      </c>
    </row>
    <row r="139" spans="1:7" ht="21" x14ac:dyDescent="0.35">
      <c r="A139" s="12"/>
      <c r="B139" s="17" t="s">
        <v>76</v>
      </c>
      <c r="C139" s="17"/>
      <c r="D139" s="17"/>
      <c r="E139" s="61">
        <v>1495895.92</v>
      </c>
      <c r="F139" s="40"/>
      <c r="G139" s="61">
        <v>1254565.29</v>
      </c>
    </row>
    <row r="140" spans="1:7" ht="21" x14ac:dyDescent="0.35">
      <c r="A140" s="12"/>
      <c r="B140" s="17" t="s">
        <v>77</v>
      </c>
      <c r="D140" s="17"/>
      <c r="E140" s="61">
        <v>0</v>
      </c>
      <c r="F140" s="40"/>
      <c r="G140" s="61">
        <v>137245.4</v>
      </c>
    </row>
    <row r="141" spans="1:7" ht="21" x14ac:dyDescent="0.35">
      <c r="A141" s="12"/>
      <c r="B141" s="13" t="s">
        <v>78</v>
      </c>
      <c r="C141" s="17"/>
      <c r="E141" s="61">
        <v>0</v>
      </c>
      <c r="F141" s="40"/>
      <c r="G141" s="61">
        <v>4500</v>
      </c>
    </row>
    <row r="142" spans="1:7" ht="21" x14ac:dyDescent="0.35">
      <c r="A142" s="12"/>
      <c r="B142" s="17" t="s">
        <v>79</v>
      </c>
      <c r="C142" s="17"/>
      <c r="D142" s="17"/>
      <c r="E142" s="61">
        <v>0</v>
      </c>
      <c r="F142" s="40"/>
      <c r="G142" s="61">
        <v>3000</v>
      </c>
    </row>
    <row r="143" spans="1:7" ht="21" x14ac:dyDescent="0.35">
      <c r="A143" s="12"/>
      <c r="B143" s="17" t="s">
        <v>80</v>
      </c>
      <c r="C143" s="17"/>
      <c r="D143" s="17"/>
      <c r="E143" s="61">
        <v>0</v>
      </c>
      <c r="F143" s="40"/>
      <c r="G143" s="61">
        <v>1000.5</v>
      </c>
    </row>
    <row r="144" spans="1:7" ht="21" x14ac:dyDescent="0.35">
      <c r="A144" s="12"/>
      <c r="B144" s="17" t="s">
        <v>81</v>
      </c>
      <c r="C144" s="17"/>
      <c r="D144" s="17"/>
      <c r="E144" s="61">
        <v>0</v>
      </c>
      <c r="F144" s="40"/>
      <c r="G144" s="61">
        <v>3398.84</v>
      </c>
    </row>
    <row r="145" spans="1:7" ht="21" x14ac:dyDescent="0.35">
      <c r="A145" s="12"/>
      <c r="B145" s="17" t="s">
        <v>82</v>
      </c>
      <c r="C145" s="17"/>
      <c r="D145" s="17"/>
      <c r="E145" s="61">
        <v>0</v>
      </c>
      <c r="F145" s="40"/>
      <c r="G145" s="61">
        <v>972.05</v>
      </c>
    </row>
    <row r="146" spans="1:7" ht="21" x14ac:dyDescent="0.35">
      <c r="A146" s="12"/>
      <c r="B146" s="17" t="s">
        <v>83</v>
      </c>
      <c r="D146" s="17"/>
      <c r="E146" s="61">
        <v>1882856</v>
      </c>
      <c r="F146" s="40"/>
      <c r="G146" s="61">
        <v>908303.27</v>
      </c>
    </row>
    <row r="147" spans="1:7" ht="21" x14ac:dyDescent="0.35">
      <c r="A147" s="12"/>
      <c r="B147" s="17" t="s">
        <v>84</v>
      </c>
      <c r="E147" s="61">
        <v>0</v>
      </c>
      <c r="F147" s="40"/>
      <c r="G147" s="61">
        <v>6772.1</v>
      </c>
    </row>
    <row r="148" spans="1:7" ht="21" x14ac:dyDescent="0.35">
      <c r="A148" s="12"/>
      <c r="B148" s="17" t="s">
        <v>134</v>
      </c>
      <c r="E148" s="61">
        <v>591390</v>
      </c>
      <c r="F148" s="40"/>
      <c r="G148" s="61">
        <v>0</v>
      </c>
    </row>
    <row r="149" spans="1:7" ht="21" x14ac:dyDescent="0.35">
      <c r="A149" s="12"/>
      <c r="B149" s="17" t="s">
        <v>135</v>
      </c>
      <c r="E149" s="61">
        <v>654239.79</v>
      </c>
      <c r="F149" s="40"/>
      <c r="G149" s="61">
        <v>0</v>
      </c>
    </row>
    <row r="150" spans="1:7" ht="21" x14ac:dyDescent="0.35">
      <c r="A150" s="12"/>
      <c r="B150" s="17" t="s">
        <v>85</v>
      </c>
      <c r="E150" s="61">
        <v>257487.39</v>
      </c>
      <c r="F150" s="40"/>
      <c r="G150" s="61">
        <v>131780.69</v>
      </c>
    </row>
    <row r="151" spans="1:7" ht="21" x14ac:dyDescent="0.35">
      <c r="A151" s="12"/>
      <c r="B151" s="17" t="s">
        <v>214</v>
      </c>
      <c r="E151" s="61">
        <v>336323.5</v>
      </c>
      <c r="F151" s="40"/>
      <c r="G151" s="61">
        <v>108460.77</v>
      </c>
    </row>
    <row r="152" spans="1:7" x14ac:dyDescent="0.3">
      <c r="A152" s="1"/>
      <c r="B152" s="17" t="s">
        <v>215</v>
      </c>
      <c r="E152" s="61">
        <v>75347.28</v>
      </c>
      <c r="F152" s="40"/>
      <c r="G152" s="61">
        <v>88673</v>
      </c>
    </row>
    <row r="153" spans="1:7" s="12" customFormat="1" ht="21" x14ac:dyDescent="0.35">
      <c r="B153" s="17" t="s">
        <v>121</v>
      </c>
      <c r="C153" s="17"/>
      <c r="D153" s="13"/>
      <c r="E153" s="61">
        <v>689753.2</v>
      </c>
      <c r="F153" s="40"/>
      <c r="G153" s="61">
        <v>1283749.56</v>
      </c>
    </row>
    <row r="154" spans="1:7" s="12" customFormat="1" ht="21.75" thickBot="1" x14ac:dyDescent="0.4">
      <c r="B154" s="6" t="s">
        <v>96</v>
      </c>
      <c r="C154" s="17"/>
      <c r="D154" s="17"/>
      <c r="E154" s="55">
        <f>SUM(E135:E153)</f>
        <v>48826997.600000009</v>
      </c>
      <c r="F154" s="22"/>
      <c r="G154" s="55">
        <f>SUM(G135:G153)</f>
        <v>44323425.920000009</v>
      </c>
    </row>
    <row r="155" spans="1:7" s="12" customFormat="1" ht="21.75" thickTop="1" x14ac:dyDescent="0.35">
      <c r="B155" s="6"/>
      <c r="C155" s="17"/>
      <c r="D155" s="17"/>
      <c r="E155" s="62"/>
      <c r="F155" s="22"/>
      <c r="G155" s="62"/>
    </row>
    <row r="156" spans="1:7" x14ac:dyDescent="0.3">
      <c r="A156" s="6" t="s">
        <v>124</v>
      </c>
      <c r="B156" s="6"/>
      <c r="C156" s="17"/>
      <c r="D156" s="17"/>
      <c r="E156" s="62"/>
      <c r="F156" s="22"/>
      <c r="G156" s="62"/>
    </row>
    <row r="157" spans="1:7" x14ac:dyDescent="0.3">
      <c r="A157" s="6" t="s">
        <v>125</v>
      </c>
      <c r="B157" s="6"/>
      <c r="C157" s="90"/>
      <c r="D157" s="17"/>
      <c r="E157" s="62"/>
      <c r="F157" s="22"/>
      <c r="G157" s="62"/>
    </row>
    <row r="158" spans="1:7" x14ac:dyDescent="0.3">
      <c r="A158" s="9" t="s">
        <v>227</v>
      </c>
      <c r="B158" s="6"/>
      <c r="C158" s="101"/>
      <c r="D158" s="17"/>
      <c r="E158" s="62"/>
      <c r="F158" s="22"/>
      <c r="G158" s="62"/>
    </row>
    <row r="159" spans="1:7" x14ac:dyDescent="0.3">
      <c r="A159" s="9" t="s">
        <v>126</v>
      </c>
      <c r="B159" s="6"/>
      <c r="C159" s="101"/>
      <c r="D159" s="17"/>
      <c r="E159" s="62"/>
      <c r="F159" s="22"/>
      <c r="G159" s="62"/>
    </row>
    <row r="160" spans="1:7" ht="21" x14ac:dyDescent="0.35">
      <c r="A160" s="12"/>
      <c r="B160" s="90"/>
      <c r="C160" s="16"/>
      <c r="D160" s="96"/>
      <c r="E160" s="46"/>
      <c r="F160" s="46"/>
    </row>
    <row r="161" spans="1:7" ht="21" x14ac:dyDescent="0.35">
      <c r="A161" s="12"/>
      <c r="B161" s="14" t="s">
        <v>234</v>
      </c>
      <c r="C161" s="17"/>
      <c r="D161" s="16"/>
      <c r="E161" s="94"/>
      <c r="F161" s="39"/>
      <c r="G161" s="94"/>
    </row>
    <row r="162" spans="1:7" ht="21" x14ac:dyDescent="0.35">
      <c r="A162" s="12"/>
      <c r="B162" s="36"/>
      <c r="C162" s="16"/>
      <c r="D162" s="19"/>
      <c r="E162" s="1"/>
      <c r="F162" s="1"/>
      <c r="G162" s="1"/>
    </row>
    <row r="163" spans="1:7" ht="21" x14ac:dyDescent="0.35">
      <c r="A163" s="12"/>
      <c r="B163" s="114" t="s">
        <v>257</v>
      </c>
      <c r="C163" s="16"/>
      <c r="D163" s="16"/>
      <c r="E163" s="28"/>
      <c r="F163" s="112"/>
      <c r="G163" s="28"/>
    </row>
    <row r="164" spans="1:7" ht="21" x14ac:dyDescent="0.35">
      <c r="A164" s="12"/>
      <c r="B164" s="16"/>
      <c r="C164" s="16"/>
      <c r="D164" s="16"/>
      <c r="E164" s="28"/>
      <c r="F164" s="112"/>
      <c r="G164" s="28"/>
    </row>
    <row r="165" spans="1:7" ht="21" x14ac:dyDescent="0.35">
      <c r="A165" s="12"/>
      <c r="B165" s="7" t="s">
        <v>248</v>
      </c>
      <c r="C165" s="17"/>
      <c r="D165" s="16"/>
      <c r="E165" s="94">
        <v>2021</v>
      </c>
      <c r="F165" s="39"/>
      <c r="G165" s="94">
        <v>2020</v>
      </c>
    </row>
    <row r="166" spans="1:7" ht="21" x14ac:dyDescent="0.35">
      <c r="A166" s="12"/>
      <c r="B166" s="6"/>
      <c r="C166" s="17"/>
      <c r="D166" s="17"/>
      <c r="E166" s="93"/>
    </row>
    <row r="167" spans="1:7" ht="21" x14ac:dyDescent="0.35">
      <c r="A167" s="12"/>
      <c r="B167" s="17" t="s">
        <v>97</v>
      </c>
      <c r="C167" s="17"/>
      <c r="D167" s="17"/>
      <c r="E167" s="61">
        <v>0</v>
      </c>
      <c r="F167" s="40"/>
      <c r="G167" s="61">
        <v>284919.73</v>
      </c>
    </row>
    <row r="168" spans="1:7" ht="21" x14ac:dyDescent="0.35">
      <c r="A168" s="12"/>
      <c r="B168" s="17" t="s">
        <v>120</v>
      </c>
      <c r="C168" s="17"/>
      <c r="D168" s="17"/>
      <c r="E168" s="61">
        <v>0</v>
      </c>
      <c r="F168" s="40"/>
      <c r="G168" s="61">
        <v>23899459.719999999</v>
      </c>
    </row>
    <row r="169" spans="1:7" ht="21" x14ac:dyDescent="0.35">
      <c r="A169" s="12"/>
      <c r="B169" s="17" t="s">
        <v>98</v>
      </c>
      <c r="C169" s="17"/>
      <c r="D169" s="17"/>
      <c r="E169" s="61">
        <v>2250</v>
      </c>
      <c r="F169" s="40"/>
      <c r="G169" s="61">
        <v>21750</v>
      </c>
    </row>
    <row r="170" spans="1:7" ht="21" x14ac:dyDescent="0.35">
      <c r="A170" s="12"/>
      <c r="B170" s="17" t="s">
        <v>99</v>
      </c>
      <c r="C170" s="17"/>
      <c r="D170" s="17"/>
      <c r="E170" s="61">
        <v>0</v>
      </c>
      <c r="F170" s="40"/>
      <c r="G170" s="61">
        <v>513701.08</v>
      </c>
    </row>
    <row r="171" spans="1:7" ht="21.75" thickBot="1" x14ac:dyDescent="0.4">
      <c r="A171" s="12"/>
      <c r="B171" s="6" t="s">
        <v>96</v>
      </c>
      <c r="C171" s="17"/>
      <c r="D171" s="17"/>
      <c r="E171" s="55">
        <f>SUM(E167:E170)</f>
        <v>2250</v>
      </c>
      <c r="F171" s="22"/>
      <c r="G171" s="55">
        <f>SUM(G167:G170)</f>
        <v>24719830.529999997</v>
      </c>
    </row>
    <row r="172" spans="1:7" ht="21.75" thickTop="1" x14ac:dyDescent="0.35">
      <c r="A172" s="12"/>
      <c r="B172" s="6"/>
      <c r="C172" s="17"/>
      <c r="D172" s="17"/>
      <c r="E172" s="23"/>
      <c r="F172" s="22"/>
      <c r="G172" s="22"/>
    </row>
    <row r="173" spans="1:7" ht="21" x14ac:dyDescent="0.35">
      <c r="A173" s="12"/>
      <c r="B173" s="14" t="s">
        <v>235</v>
      </c>
      <c r="C173" s="16"/>
      <c r="D173" s="16"/>
      <c r="E173" s="94"/>
      <c r="F173" s="39"/>
      <c r="G173" s="94"/>
    </row>
    <row r="174" spans="1:7" ht="21" x14ac:dyDescent="0.35">
      <c r="A174" s="12"/>
      <c r="B174" s="36"/>
      <c r="C174" s="16"/>
      <c r="D174" s="19"/>
      <c r="E174" s="1"/>
      <c r="F174" s="1"/>
      <c r="G174" s="1"/>
    </row>
    <row r="175" spans="1:7" ht="21" customHeight="1" x14ac:dyDescent="0.35">
      <c r="A175" s="12"/>
      <c r="B175" s="114" t="s">
        <v>258</v>
      </c>
      <c r="C175" s="16"/>
      <c r="D175" s="16"/>
      <c r="E175" s="28"/>
      <c r="F175" s="112"/>
      <c r="G175" s="28"/>
    </row>
    <row r="176" spans="1:7" x14ac:dyDescent="0.3">
      <c r="B176" s="16"/>
      <c r="C176" s="16"/>
      <c r="D176" s="16"/>
      <c r="E176" s="28"/>
      <c r="F176" s="112"/>
      <c r="G176" s="28"/>
    </row>
    <row r="177" spans="2:7" x14ac:dyDescent="0.3">
      <c r="B177" s="7" t="s">
        <v>248</v>
      </c>
      <c r="C177" s="17"/>
      <c r="D177" s="16"/>
      <c r="E177" s="94">
        <v>2021</v>
      </c>
      <c r="F177" s="39"/>
      <c r="G177" s="94">
        <v>2020</v>
      </c>
    </row>
    <row r="178" spans="2:7" x14ac:dyDescent="0.3">
      <c r="B178" s="17" t="s">
        <v>114</v>
      </c>
      <c r="C178" s="17"/>
      <c r="D178" s="29"/>
      <c r="E178" s="59">
        <v>209979279.31</v>
      </c>
      <c r="F178" s="27"/>
      <c r="G178" s="59">
        <v>211093666.24000001</v>
      </c>
    </row>
    <row r="179" spans="2:7" x14ac:dyDescent="0.3">
      <c r="B179" s="17" t="s">
        <v>86</v>
      </c>
      <c r="C179" s="17"/>
      <c r="D179" s="17"/>
      <c r="E179" s="59">
        <v>8227952.5199999996</v>
      </c>
      <c r="F179" s="27"/>
      <c r="G179" s="59">
        <v>12508109.300000001</v>
      </c>
    </row>
    <row r="180" spans="2:7" x14ac:dyDescent="0.3">
      <c r="B180" s="17" t="s">
        <v>115</v>
      </c>
      <c r="C180" s="17"/>
      <c r="D180" s="17"/>
      <c r="E180" s="59">
        <v>476528584.50999999</v>
      </c>
      <c r="F180" s="27"/>
      <c r="G180" s="59">
        <v>714338122.12</v>
      </c>
    </row>
    <row r="181" spans="2:7" ht="21" thickBot="1" x14ac:dyDescent="0.35">
      <c r="B181" s="6" t="s">
        <v>166</v>
      </c>
      <c r="C181" s="17"/>
      <c r="D181" s="17"/>
      <c r="E181" s="55">
        <f>SUM(E178:E180)</f>
        <v>694735816.34000003</v>
      </c>
      <c r="F181" s="22"/>
      <c r="G181" s="55">
        <f>SUM(G178:G180)</f>
        <v>937939897.66000009</v>
      </c>
    </row>
    <row r="182" spans="2:7" ht="21" thickTop="1" x14ac:dyDescent="0.3">
      <c r="B182" s="6"/>
      <c r="C182" s="17"/>
      <c r="D182" s="17"/>
      <c r="E182" s="22"/>
      <c r="F182" s="22"/>
    </row>
    <row r="183" spans="2:7" x14ac:dyDescent="0.3">
      <c r="B183" s="14" t="s">
        <v>236</v>
      </c>
      <c r="C183" s="110"/>
      <c r="D183" s="16"/>
      <c r="E183" s="94"/>
      <c r="F183" s="39"/>
      <c r="G183" s="94"/>
    </row>
    <row r="184" spans="2:7" x14ac:dyDescent="0.3">
      <c r="B184" s="36"/>
      <c r="C184" s="16"/>
      <c r="D184" s="19"/>
      <c r="E184" s="1"/>
      <c r="F184" s="1"/>
      <c r="G184" s="1"/>
    </row>
    <row r="185" spans="2:7" x14ac:dyDescent="0.3">
      <c r="B185" s="114" t="s">
        <v>259</v>
      </c>
      <c r="C185" s="16"/>
      <c r="D185" s="16"/>
      <c r="E185" s="28"/>
      <c r="F185" s="112"/>
      <c r="G185" s="28"/>
    </row>
    <row r="186" spans="2:7" x14ac:dyDescent="0.3">
      <c r="B186" s="16"/>
      <c r="C186" s="16"/>
      <c r="D186" s="16"/>
      <c r="E186" s="28"/>
      <c r="F186" s="112"/>
      <c r="G186" s="28"/>
    </row>
    <row r="187" spans="2:7" x14ac:dyDescent="0.3">
      <c r="B187" s="7" t="s">
        <v>248</v>
      </c>
      <c r="C187" s="17"/>
      <c r="D187" s="16"/>
      <c r="E187" s="94">
        <v>2021</v>
      </c>
      <c r="F187" s="39"/>
      <c r="G187" s="94">
        <v>2020</v>
      </c>
    </row>
    <row r="188" spans="2:7" x14ac:dyDescent="0.3">
      <c r="B188" s="30" t="s">
        <v>244</v>
      </c>
      <c r="C188" s="31"/>
      <c r="D188" s="30"/>
      <c r="E188" s="109">
        <v>1930722635.3199999</v>
      </c>
      <c r="F188" s="25"/>
      <c r="G188" s="109">
        <v>1930722635.3199999</v>
      </c>
    </row>
    <row r="189" spans="2:7" x14ac:dyDescent="0.3">
      <c r="B189" s="30" t="s">
        <v>245</v>
      </c>
      <c r="C189" s="30"/>
      <c r="D189" s="31"/>
      <c r="E189" s="59">
        <v>515360573.45999998</v>
      </c>
      <c r="F189" s="27"/>
      <c r="G189" s="109">
        <v>-1221450952</v>
      </c>
    </row>
    <row r="190" spans="2:7" x14ac:dyDescent="0.3">
      <c r="B190" s="30" t="s">
        <v>246</v>
      </c>
      <c r="C190" s="30"/>
      <c r="D190" s="30"/>
      <c r="E190" s="58">
        <v>1010165328.7600002</v>
      </c>
      <c r="F190" s="27"/>
      <c r="G190" s="109">
        <v>4462663952.7600002</v>
      </c>
    </row>
    <row r="191" spans="2:7" x14ac:dyDescent="0.3">
      <c r="B191" s="30" t="s">
        <v>247</v>
      </c>
      <c r="C191" s="30"/>
      <c r="D191" s="30"/>
      <c r="E191" s="59">
        <v>-985069851</v>
      </c>
      <c r="F191" s="27"/>
      <c r="G191" s="109">
        <v>-3452498624</v>
      </c>
    </row>
    <row r="192" spans="2:7" ht="21" thickBot="1" x14ac:dyDescent="0.35">
      <c r="B192" s="6" t="s">
        <v>96</v>
      </c>
      <c r="C192" s="30"/>
      <c r="D192" s="30"/>
      <c r="E192" s="55">
        <f>SUM(E188:E191)</f>
        <v>2471178686.54</v>
      </c>
      <c r="F192" s="22"/>
      <c r="G192" s="55">
        <f>SUM(G188:G191)</f>
        <v>1719437012.0799999</v>
      </c>
    </row>
    <row r="193" spans="1:7" ht="21" thickTop="1" x14ac:dyDescent="0.3">
      <c r="B193" s="6"/>
      <c r="C193" s="30"/>
      <c r="D193" s="30"/>
      <c r="E193" s="62"/>
      <c r="F193" s="22"/>
      <c r="G193" s="62"/>
    </row>
    <row r="204" spans="1:7" x14ac:dyDescent="0.3">
      <c r="A204" s="6" t="s">
        <v>124</v>
      </c>
    </row>
    <row r="205" spans="1:7" x14ac:dyDescent="0.3">
      <c r="A205" s="6" t="s">
        <v>125</v>
      </c>
    </row>
    <row r="206" spans="1:7" x14ac:dyDescent="0.3">
      <c r="A206" s="9" t="s">
        <v>227</v>
      </c>
    </row>
    <row r="207" spans="1:7" x14ac:dyDescent="0.3">
      <c r="A207" s="9" t="s">
        <v>126</v>
      </c>
    </row>
    <row r="209" spans="2:7" x14ac:dyDescent="0.3">
      <c r="B209" s="91" t="s">
        <v>237</v>
      </c>
      <c r="C209" s="17"/>
      <c r="D209" s="91"/>
      <c r="E209" s="94"/>
      <c r="F209" s="39"/>
      <c r="G209" s="94"/>
    </row>
    <row r="210" spans="2:7" x14ac:dyDescent="0.3">
      <c r="B210" s="36"/>
      <c r="C210" s="16"/>
      <c r="D210" s="19"/>
      <c r="E210" s="1"/>
      <c r="F210" s="1"/>
      <c r="G210" s="1"/>
    </row>
    <row r="211" spans="2:7" x14ac:dyDescent="0.3">
      <c r="B211" s="114" t="s">
        <v>260</v>
      </c>
      <c r="C211" s="16"/>
      <c r="D211" s="16"/>
      <c r="E211" s="28"/>
      <c r="F211" s="112"/>
      <c r="G211" s="28"/>
    </row>
    <row r="212" spans="2:7" x14ac:dyDescent="0.3">
      <c r="B212" s="16"/>
      <c r="C212" s="16"/>
      <c r="D212" s="16"/>
      <c r="E212" s="28"/>
      <c r="F212" s="112"/>
      <c r="G212" s="28"/>
    </row>
    <row r="213" spans="2:7" x14ac:dyDescent="0.3">
      <c r="B213" s="7" t="s">
        <v>248</v>
      </c>
      <c r="C213" s="17"/>
      <c r="D213" s="16"/>
      <c r="E213" s="94">
        <v>2021</v>
      </c>
      <c r="F213" s="39"/>
      <c r="G213" s="94">
        <v>2020</v>
      </c>
    </row>
    <row r="214" spans="2:7" x14ac:dyDescent="0.3">
      <c r="B214" s="5" t="s">
        <v>164</v>
      </c>
      <c r="C214" s="17"/>
      <c r="D214" s="17"/>
      <c r="E214" s="93"/>
      <c r="F214" s="48"/>
    </row>
    <row r="215" spans="2:7" x14ac:dyDescent="0.3">
      <c r="B215" s="3" t="s">
        <v>1</v>
      </c>
      <c r="C215" s="17"/>
      <c r="D215" s="17"/>
      <c r="E215" s="59">
        <v>5214000</v>
      </c>
      <c r="G215" s="59">
        <v>3170395.32</v>
      </c>
    </row>
    <row r="216" spans="2:7" x14ac:dyDescent="0.3">
      <c r="B216" s="3" t="s">
        <v>2</v>
      </c>
      <c r="C216" s="17"/>
      <c r="D216" s="17"/>
      <c r="E216" s="59">
        <v>3605040</v>
      </c>
      <c r="G216" s="59">
        <v>2700295.58</v>
      </c>
    </row>
    <row r="217" spans="2:7" x14ac:dyDescent="0.3">
      <c r="B217" s="3" t="s">
        <v>140</v>
      </c>
      <c r="C217" s="17"/>
      <c r="D217" s="17"/>
      <c r="E217" s="59">
        <v>215950</v>
      </c>
      <c r="G217" s="59">
        <v>90000</v>
      </c>
    </row>
    <row r="218" spans="2:7" x14ac:dyDescent="0.3">
      <c r="B218" s="3" t="s">
        <v>213</v>
      </c>
      <c r="C218" s="17"/>
      <c r="D218" s="17"/>
      <c r="E218" s="59">
        <v>0</v>
      </c>
      <c r="G218" s="59">
        <v>160</v>
      </c>
    </row>
    <row r="219" spans="2:7" x14ac:dyDescent="0.3">
      <c r="B219" s="3" t="s">
        <v>216</v>
      </c>
      <c r="C219" s="17"/>
      <c r="D219" s="17"/>
      <c r="E219" s="59">
        <v>0</v>
      </c>
      <c r="G219" s="59">
        <v>204009.68</v>
      </c>
    </row>
    <row r="220" spans="2:7" x14ac:dyDescent="0.3">
      <c r="B220" s="3" t="s">
        <v>169</v>
      </c>
      <c r="C220" s="17"/>
      <c r="D220" s="17"/>
      <c r="E220" s="59">
        <v>34847</v>
      </c>
      <c r="G220" s="59">
        <v>9278</v>
      </c>
    </row>
    <row r="221" spans="2:7" x14ac:dyDescent="0.3">
      <c r="B221" s="3" t="s">
        <v>167</v>
      </c>
      <c r="C221" s="17"/>
      <c r="D221" s="17"/>
      <c r="E221" s="59">
        <v>507241191.5884831</v>
      </c>
      <c r="G221" s="59">
        <v>322810521.25384957</v>
      </c>
    </row>
    <row r="222" spans="2:7" x14ac:dyDescent="0.3">
      <c r="B222" s="3" t="s">
        <v>137</v>
      </c>
      <c r="C222" s="17"/>
      <c r="D222" s="17"/>
      <c r="E222" s="59">
        <v>2300409.94</v>
      </c>
      <c r="G222" s="59">
        <v>0</v>
      </c>
    </row>
    <row r="223" spans="2:7" x14ac:dyDescent="0.3">
      <c r="B223" s="3" t="s">
        <v>229</v>
      </c>
      <c r="C223" s="17"/>
      <c r="D223" s="17"/>
      <c r="E223" s="59">
        <v>3778913.78</v>
      </c>
      <c r="G223" s="59">
        <v>0</v>
      </c>
    </row>
    <row r="224" spans="2:7" x14ac:dyDescent="0.3">
      <c r="B224" s="3" t="s">
        <v>5</v>
      </c>
      <c r="C224" s="17"/>
      <c r="D224" s="17"/>
      <c r="E224" s="59">
        <v>5231121.54</v>
      </c>
      <c r="G224" s="59">
        <v>3200292.69</v>
      </c>
    </row>
    <row r="225" spans="2:7" ht="21" thickBot="1" x14ac:dyDescent="0.35">
      <c r="B225" s="17"/>
      <c r="C225" s="17"/>
      <c r="D225" s="17"/>
      <c r="E225" s="55">
        <f>SUM(E215:E224)</f>
        <v>527621473.84848309</v>
      </c>
      <c r="G225" s="55">
        <f>SUM(G215:G224)</f>
        <v>332184952.52384955</v>
      </c>
    </row>
    <row r="226" spans="2:7" ht="21" thickTop="1" x14ac:dyDescent="0.3">
      <c r="B226" s="4" t="s">
        <v>165</v>
      </c>
      <c r="C226" s="17"/>
      <c r="D226" s="17"/>
      <c r="E226" s="27"/>
    </row>
    <row r="227" spans="2:7" x14ac:dyDescent="0.3">
      <c r="B227" s="3" t="s">
        <v>0</v>
      </c>
      <c r="C227" s="17"/>
      <c r="D227" s="17"/>
      <c r="E227" s="59">
        <v>56438368</v>
      </c>
      <c r="F227" s="56"/>
      <c r="G227" s="59">
        <v>29911402.539999999</v>
      </c>
    </row>
    <row r="228" spans="2:7" x14ac:dyDescent="0.3">
      <c r="B228" s="3" t="s">
        <v>3</v>
      </c>
      <c r="C228" s="17"/>
      <c r="D228" s="17"/>
      <c r="E228" s="59">
        <v>41689.58</v>
      </c>
      <c r="F228" s="56"/>
      <c r="G228" s="59">
        <v>30419.3</v>
      </c>
    </row>
    <row r="229" spans="2:7" x14ac:dyDescent="0.3">
      <c r="B229" s="3" t="s">
        <v>4</v>
      </c>
      <c r="C229" s="17"/>
      <c r="D229" s="17"/>
      <c r="E229" s="59">
        <v>7622.92</v>
      </c>
      <c r="F229" s="56"/>
      <c r="G229" s="59">
        <v>1181183.82</v>
      </c>
    </row>
    <row r="230" spans="2:7" x14ac:dyDescent="0.3">
      <c r="B230" s="3" t="s">
        <v>168</v>
      </c>
      <c r="C230" s="17"/>
      <c r="D230" s="17"/>
      <c r="E230" s="59">
        <v>3158068397.4315171</v>
      </c>
      <c r="F230" s="56"/>
      <c r="G230" s="59">
        <v>1682917051.7761505</v>
      </c>
    </row>
    <row r="231" spans="2:7" x14ac:dyDescent="0.3">
      <c r="B231" s="3" t="s">
        <v>138</v>
      </c>
      <c r="C231" s="17"/>
      <c r="D231" s="17"/>
      <c r="E231" s="59">
        <v>163339.35999999999</v>
      </c>
      <c r="F231" s="56"/>
      <c r="G231" s="59">
        <v>1910462.85</v>
      </c>
    </row>
    <row r="232" spans="2:7" ht="21" thickBot="1" x14ac:dyDescent="0.35">
      <c r="B232" s="6"/>
      <c r="C232" s="17"/>
      <c r="D232" s="17"/>
      <c r="E232" s="55">
        <f>SUM(E227:E231)</f>
        <v>3214719417.2915173</v>
      </c>
      <c r="F232" s="56"/>
      <c r="G232" s="55">
        <f>SUM(G227:G231)</f>
        <v>1715950520.2861505</v>
      </c>
    </row>
    <row r="233" spans="2:7" ht="21" thickTop="1" x14ac:dyDescent="0.3">
      <c r="B233" s="6"/>
      <c r="C233" s="17"/>
      <c r="D233" s="17"/>
      <c r="E233" s="62"/>
      <c r="F233" s="56"/>
    </row>
    <row r="234" spans="2:7" x14ac:dyDescent="0.3">
      <c r="B234" s="1"/>
      <c r="C234" s="17"/>
      <c r="D234" s="17"/>
      <c r="E234" s="63"/>
      <c r="F234" s="56"/>
    </row>
    <row r="235" spans="2:7" ht="21" thickBot="1" x14ac:dyDescent="0.35">
      <c r="B235" s="6" t="s">
        <v>96</v>
      </c>
      <c r="C235" s="17"/>
      <c r="D235" s="17"/>
      <c r="E235" s="55">
        <f>+E225+E232</f>
        <v>3742340891.1400003</v>
      </c>
      <c r="F235" s="56"/>
      <c r="G235" s="55">
        <f>+G225+G232</f>
        <v>2048135472.8099999</v>
      </c>
    </row>
    <row r="236" spans="2:7" ht="21" thickTop="1" x14ac:dyDescent="0.3"/>
    <row r="241" spans="1:7" x14ac:dyDescent="0.3">
      <c r="A241" s="32"/>
    </row>
    <row r="242" spans="1:7" ht="21" x14ac:dyDescent="0.35">
      <c r="A242" s="12"/>
    </row>
    <row r="243" spans="1:7" s="15" customFormat="1" ht="21" x14ac:dyDescent="0.35">
      <c r="A243" s="12"/>
    </row>
    <row r="244" spans="1:7" s="15" customFormat="1" ht="21" x14ac:dyDescent="0.35">
      <c r="A244" s="12"/>
    </row>
    <row r="245" spans="1:7" s="15" customFormat="1" ht="21" x14ac:dyDescent="0.35">
      <c r="A245" s="12"/>
    </row>
    <row r="246" spans="1:7" s="15" customFormat="1" ht="21" x14ac:dyDescent="0.35">
      <c r="A246" s="12"/>
    </row>
    <row r="247" spans="1:7" s="15" customFormat="1" ht="21" x14ac:dyDescent="0.35">
      <c r="A247" s="12"/>
      <c r="B247" s="6"/>
      <c r="C247" s="91"/>
      <c r="D247" s="30"/>
      <c r="E247" s="18"/>
      <c r="F247" s="22"/>
      <c r="G247" s="22"/>
    </row>
    <row r="248" spans="1:7" s="15" customFormat="1" ht="21" x14ac:dyDescent="0.35">
      <c r="A248" s="12"/>
      <c r="B248" s="17"/>
      <c r="C248" s="17"/>
      <c r="D248" s="17"/>
      <c r="E248" s="25"/>
      <c r="F248" s="25"/>
      <c r="G248" s="25"/>
    </row>
    <row r="249" spans="1:7" s="15" customFormat="1" ht="21" x14ac:dyDescent="0.35">
      <c r="A249" s="12"/>
      <c r="B249" s="17"/>
      <c r="C249" s="17"/>
      <c r="D249" s="17"/>
      <c r="E249" s="25"/>
      <c r="F249" s="25"/>
      <c r="G249" s="25"/>
    </row>
    <row r="250" spans="1:7" s="15" customFormat="1" ht="21" x14ac:dyDescent="0.35">
      <c r="A250" s="12"/>
      <c r="B250" s="17"/>
      <c r="C250" s="17"/>
      <c r="D250" s="17"/>
      <c r="E250" s="25"/>
      <c r="F250" s="25"/>
      <c r="G250" s="25"/>
    </row>
    <row r="251" spans="1:7" s="15" customFormat="1" ht="21" x14ac:dyDescent="0.35">
      <c r="A251" s="12"/>
      <c r="B251" s="17"/>
      <c r="C251" s="6"/>
      <c r="D251" s="17"/>
      <c r="E251" s="25"/>
      <c r="F251" s="25"/>
      <c r="G251" s="25"/>
    </row>
    <row r="252" spans="1:7" s="15" customFormat="1" ht="21" x14ac:dyDescent="0.35">
      <c r="A252" s="12"/>
      <c r="B252" s="6"/>
      <c r="C252" s="6"/>
      <c r="D252" s="6"/>
      <c r="E252" s="7"/>
      <c r="F252" s="21"/>
      <c r="G252" s="22"/>
    </row>
    <row r="253" spans="1:7" s="15" customFormat="1" ht="21" x14ac:dyDescent="0.35">
      <c r="A253" s="12"/>
      <c r="B253" s="6"/>
      <c r="C253" s="9"/>
      <c r="D253" s="6"/>
      <c r="E253" s="7"/>
      <c r="F253" s="21"/>
      <c r="G253" s="22"/>
    </row>
    <row r="254" spans="1:7" s="15" customFormat="1" ht="21" x14ac:dyDescent="0.35">
      <c r="A254" s="12"/>
      <c r="B254" s="9"/>
      <c r="C254" s="9"/>
      <c r="D254" s="9"/>
      <c r="E254" s="10"/>
      <c r="F254" s="21"/>
      <c r="G254" s="22"/>
    </row>
    <row r="255" spans="1:7" s="15" customFormat="1" ht="21" x14ac:dyDescent="0.35">
      <c r="A255" s="12"/>
      <c r="B255" s="9"/>
      <c r="C255" s="17"/>
      <c r="D255" s="9"/>
      <c r="E255" s="10"/>
      <c r="F255" s="21"/>
      <c r="G255" s="22"/>
    </row>
    <row r="256" spans="1:7" s="15" customFormat="1" ht="21" x14ac:dyDescent="0.35">
      <c r="A256" s="12"/>
      <c r="B256" s="17"/>
      <c r="C256" s="16"/>
      <c r="D256" s="17"/>
      <c r="E256" s="25"/>
      <c r="F256" s="25"/>
      <c r="G256" s="25"/>
    </row>
    <row r="257" spans="1:7" s="15" customFormat="1" x14ac:dyDescent="0.3">
      <c r="A257" s="6" t="s">
        <v>124</v>
      </c>
      <c r="B257" s="13"/>
      <c r="C257" s="17"/>
      <c r="D257" s="16"/>
      <c r="E257" s="16"/>
      <c r="F257" s="48"/>
      <c r="G257" s="48"/>
    </row>
    <row r="258" spans="1:7" s="15" customFormat="1" x14ac:dyDescent="0.3">
      <c r="A258" s="6" t="s">
        <v>125</v>
      </c>
      <c r="B258" s="13"/>
      <c r="C258" s="17"/>
      <c r="D258" s="16"/>
      <c r="E258" s="16"/>
      <c r="F258" s="48"/>
      <c r="G258" s="48"/>
    </row>
    <row r="259" spans="1:7" s="15" customFormat="1" x14ac:dyDescent="0.3">
      <c r="A259" s="9" t="s">
        <v>227</v>
      </c>
      <c r="B259" s="13"/>
      <c r="C259" s="17"/>
      <c r="D259" s="16"/>
      <c r="E259" s="16"/>
      <c r="F259" s="48"/>
      <c r="G259" s="48"/>
    </row>
    <row r="260" spans="1:7" s="15" customFormat="1" x14ac:dyDescent="0.3">
      <c r="A260" s="9" t="s">
        <v>126</v>
      </c>
      <c r="B260" s="13"/>
      <c r="C260" s="17"/>
      <c r="D260" s="16"/>
      <c r="E260" s="16"/>
      <c r="F260" s="48"/>
      <c r="G260" s="48"/>
    </row>
    <row r="261" spans="1:7" s="15" customFormat="1" x14ac:dyDescent="0.3">
      <c r="A261" s="9"/>
      <c r="B261" s="13"/>
      <c r="C261" s="17"/>
      <c r="D261" s="16"/>
      <c r="E261" s="16"/>
      <c r="F261" s="48"/>
      <c r="G261" s="48"/>
    </row>
    <row r="262" spans="1:7" ht="21" x14ac:dyDescent="0.35">
      <c r="A262" s="12"/>
      <c r="B262" s="14" t="s">
        <v>238</v>
      </c>
      <c r="C262" s="17"/>
      <c r="D262" s="17"/>
      <c r="E262" s="94"/>
      <c r="F262" s="39"/>
      <c r="G262" s="94"/>
    </row>
    <row r="263" spans="1:7" ht="21" x14ac:dyDescent="0.35">
      <c r="A263" s="12"/>
      <c r="B263" s="36"/>
      <c r="C263" s="16"/>
      <c r="D263" s="19"/>
      <c r="E263" s="1"/>
      <c r="F263" s="1"/>
      <c r="G263" s="1"/>
    </row>
    <row r="264" spans="1:7" ht="21" x14ac:dyDescent="0.35">
      <c r="A264" s="12"/>
      <c r="B264" s="114" t="s">
        <v>261</v>
      </c>
      <c r="C264" s="16"/>
      <c r="D264" s="16"/>
      <c r="E264" s="28"/>
      <c r="F264" s="112"/>
      <c r="G264" s="28"/>
    </row>
    <row r="265" spans="1:7" ht="21" x14ac:dyDescent="0.35">
      <c r="A265" s="12"/>
      <c r="B265" s="16"/>
      <c r="C265" s="16"/>
      <c r="D265" s="16"/>
      <c r="E265" s="28"/>
      <c r="F265" s="112"/>
      <c r="G265" s="28"/>
    </row>
    <row r="266" spans="1:7" ht="21" x14ac:dyDescent="0.35">
      <c r="A266" s="12"/>
      <c r="B266" s="7" t="s">
        <v>248</v>
      </c>
      <c r="C266" s="17"/>
      <c r="D266" s="16"/>
      <c r="E266" s="94">
        <v>2021</v>
      </c>
      <c r="F266" s="39"/>
      <c r="G266" s="94">
        <v>2020</v>
      </c>
    </row>
    <row r="267" spans="1:7" ht="21" x14ac:dyDescent="0.35">
      <c r="A267" s="12"/>
      <c r="B267" s="17" t="s">
        <v>6</v>
      </c>
      <c r="C267" s="17"/>
      <c r="D267" s="17"/>
      <c r="E267" s="56">
        <v>1500107565.8199999</v>
      </c>
      <c r="F267" s="56"/>
      <c r="G267" s="56">
        <v>1438870999.01</v>
      </c>
    </row>
    <row r="268" spans="1:7" ht="21" x14ac:dyDescent="0.35">
      <c r="A268" s="12"/>
      <c r="B268" s="17" t="s">
        <v>7</v>
      </c>
      <c r="C268" s="17"/>
      <c r="D268" s="17"/>
      <c r="E268" s="56">
        <v>72047603.120000005</v>
      </c>
      <c r="F268" s="63"/>
      <c r="G268" s="56">
        <v>106755922.03</v>
      </c>
    </row>
    <row r="269" spans="1:7" ht="21" x14ac:dyDescent="0.35">
      <c r="A269" s="12"/>
      <c r="B269" s="17" t="s">
        <v>8</v>
      </c>
      <c r="C269" s="17"/>
      <c r="D269" s="17"/>
      <c r="E269" s="56">
        <v>83550208</v>
      </c>
      <c r="F269" s="63"/>
      <c r="G269" s="56">
        <v>81977663.219999999</v>
      </c>
    </row>
    <row r="270" spans="1:7" ht="21" x14ac:dyDescent="0.35">
      <c r="A270" s="12"/>
      <c r="B270" s="17" t="s">
        <v>9</v>
      </c>
      <c r="C270" s="17"/>
      <c r="D270" s="17"/>
      <c r="E270" s="56">
        <v>26383320</v>
      </c>
      <c r="F270" s="63"/>
      <c r="G270" s="56">
        <v>22751500</v>
      </c>
    </row>
    <row r="271" spans="1:7" ht="21" x14ac:dyDescent="0.35">
      <c r="A271" s="12"/>
      <c r="B271" s="17" t="s">
        <v>10</v>
      </c>
      <c r="C271" s="17"/>
      <c r="D271" s="17"/>
      <c r="E271" s="56">
        <v>5127900</v>
      </c>
      <c r="F271" s="63"/>
      <c r="G271" s="56">
        <v>7928000</v>
      </c>
    </row>
    <row r="272" spans="1:7" ht="21" x14ac:dyDescent="0.35">
      <c r="A272" s="12"/>
      <c r="B272" s="17" t="s">
        <v>11</v>
      </c>
      <c r="C272" s="17"/>
      <c r="D272" s="17"/>
      <c r="E272" s="56">
        <v>421160.93</v>
      </c>
      <c r="F272" s="63"/>
      <c r="G272" s="56">
        <v>731150</v>
      </c>
    </row>
    <row r="273" spans="1:7" ht="21" x14ac:dyDescent="0.35">
      <c r="A273" s="12"/>
      <c r="B273" s="17" t="s">
        <v>12</v>
      </c>
      <c r="C273" s="17"/>
      <c r="D273" s="17"/>
      <c r="E273" s="56">
        <v>0</v>
      </c>
      <c r="F273" s="63"/>
      <c r="G273" s="56">
        <v>3523655.6</v>
      </c>
    </row>
    <row r="274" spans="1:7" ht="21" x14ac:dyDescent="0.35">
      <c r="A274" s="12"/>
      <c r="B274" s="17" t="s">
        <v>13</v>
      </c>
      <c r="C274" s="17"/>
      <c r="D274" s="17"/>
      <c r="E274" s="56">
        <v>213711.5</v>
      </c>
      <c r="F274" s="63"/>
      <c r="G274" s="56">
        <v>20000</v>
      </c>
    </row>
    <row r="275" spans="1:7" ht="21" x14ac:dyDescent="0.35">
      <c r="A275" s="12"/>
      <c r="B275" s="17" t="s">
        <v>14</v>
      </c>
      <c r="C275" s="17"/>
      <c r="D275" s="17"/>
      <c r="E275" s="56">
        <v>42310944.899999999</v>
      </c>
      <c r="F275" s="63"/>
      <c r="G275" s="56">
        <v>41261697.140000001</v>
      </c>
    </row>
    <row r="276" spans="1:7" ht="21" x14ac:dyDescent="0.35">
      <c r="A276" s="12"/>
      <c r="B276" s="17" t="s">
        <v>15</v>
      </c>
      <c r="C276" s="17"/>
      <c r="D276" s="17"/>
      <c r="E276" s="56">
        <v>59682040.609999999</v>
      </c>
      <c r="F276" s="63"/>
      <c r="G276" s="56">
        <v>113069915.79000001</v>
      </c>
    </row>
    <row r="277" spans="1:7" ht="21" x14ac:dyDescent="0.35">
      <c r="A277" s="12"/>
      <c r="B277" s="17" t="s">
        <v>16</v>
      </c>
      <c r="C277" s="17"/>
      <c r="D277" s="17"/>
      <c r="E277" s="56">
        <v>134296260.81999999</v>
      </c>
      <c r="F277" s="63"/>
      <c r="G277" s="56">
        <v>117361904.20999999</v>
      </c>
    </row>
    <row r="278" spans="1:7" ht="21" x14ac:dyDescent="0.35">
      <c r="A278" s="12"/>
      <c r="B278" s="17" t="s">
        <v>17</v>
      </c>
      <c r="C278" s="17"/>
      <c r="D278" s="17"/>
      <c r="E278" s="56">
        <v>237937641.71000001</v>
      </c>
      <c r="F278" s="63"/>
      <c r="G278" s="56">
        <v>174202769.34999999</v>
      </c>
    </row>
    <row r="279" spans="1:7" ht="21" x14ac:dyDescent="0.35">
      <c r="A279" s="12"/>
      <c r="B279" s="17" t="s">
        <v>18</v>
      </c>
      <c r="C279" s="17"/>
      <c r="D279" s="17"/>
      <c r="E279" s="56">
        <v>95568183.459999993</v>
      </c>
      <c r="F279" s="63"/>
      <c r="G279" s="56">
        <v>92851669.400000006</v>
      </c>
    </row>
    <row r="280" spans="1:7" ht="21" x14ac:dyDescent="0.35">
      <c r="A280" s="12"/>
      <c r="B280" s="17" t="s">
        <v>19</v>
      </c>
      <c r="C280" s="17"/>
      <c r="D280" s="17"/>
      <c r="E280" s="56">
        <v>7864245.2000000002</v>
      </c>
      <c r="F280" s="63"/>
      <c r="G280" s="56">
        <v>1577010</v>
      </c>
    </row>
    <row r="281" spans="1:7" ht="21" x14ac:dyDescent="0.35">
      <c r="A281" s="12"/>
      <c r="B281" s="17" t="s">
        <v>20</v>
      </c>
      <c r="C281" s="17"/>
      <c r="D281" s="17"/>
      <c r="E281" s="56">
        <v>11738192.6</v>
      </c>
      <c r="F281" s="63"/>
      <c r="G281" s="56">
        <v>3422060.44</v>
      </c>
    </row>
    <row r="282" spans="1:7" s="12" customFormat="1" ht="21" x14ac:dyDescent="0.35">
      <c r="B282" s="17" t="s">
        <v>21</v>
      </c>
      <c r="C282" s="17"/>
      <c r="D282" s="17"/>
      <c r="E282" s="56">
        <v>13967196.68</v>
      </c>
      <c r="F282" s="63"/>
      <c r="G282" s="56">
        <v>18308936.719999999</v>
      </c>
    </row>
    <row r="283" spans="1:7" ht="21" x14ac:dyDescent="0.35">
      <c r="A283" s="12"/>
      <c r="B283" s="17" t="s">
        <v>22</v>
      </c>
      <c r="C283" s="17"/>
      <c r="D283" s="17"/>
      <c r="E283" s="56">
        <v>29142598.969999999</v>
      </c>
      <c r="F283" s="63"/>
      <c r="G283" s="56">
        <v>20599749.699999999</v>
      </c>
    </row>
    <row r="284" spans="1:7" ht="21" x14ac:dyDescent="0.35">
      <c r="A284" s="12"/>
      <c r="B284" s="17" t="s">
        <v>23</v>
      </c>
      <c r="C284" s="17"/>
      <c r="D284" s="17"/>
      <c r="E284" s="56">
        <v>89483206.849999994</v>
      </c>
      <c r="F284" s="63"/>
      <c r="G284" s="56">
        <v>90756728.359999999</v>
      </c>
    </row>
    <row r="285" spans="1:7" x14ac:dyDescent="0.3">
      <c r="B285" s="17" t="s">
        <v>24</v>
      </c>
      <c r="C285" s="34"/>
      <c r="D285" s="17"/>
      <c r="E285" s="56">
        <v>5697825.21</v>
      </c>
      <c r="F285" s="63"/>
      <c r="G285" s="56">
        <v>5335168.5</v>
      </c>
    </row>
    <row r="286" spans="1:7" ht="21" x14ac:dyDescent="0.35">
      <c r="A286" s="12"/>
      <c r="B286" s="17" t="s">
        <v>122</v>
      </c>
      <c r="C286" s="17"/>
      <c r="D286" s="17"/>
      <c r="E286" s="56">
        <v>106373939.7</v>
      </c>
      <c r="F286" s="63"/>
      <c r="G286" s="56">
        <v>102000069.28</v>
      </c>
    </row>
    <row r="287" spans="1:7" ht="21" x14ac:dyDescent="0.35">
      <c r="A287" s="12"/>
      <c r="B287" s="17" t="s">
        <v>123</v>
      </c>
      <c r="C287" s="17"/>
      <c r="D287" s="17"/>
      <c r="E287" s="56">
        <v>10903070.779999999</v>
      </c>
      <c r="F287" s="63"/>
      <c r="G287" s="56">
        <v>10320996.57</v>
      </c>
    </row>
    <row r="288" spans="1:7" ht="21" x14ac:dyDescent="0.35">
      <c r="A288" s="12"/>
      <c r="B288" s="17" t="s">
        <v>25</v>
      </c>
      <c r="C288" s="17"/>
      <c r="D288" s="17"/>
      <c r="E288" s="56">
        <v>92572952.540000007</v>
      </c>
      <c r="F288" s="63"/>
      <c r="G288" s="56">
        <v>109135341</v>
      </c>
    </row>
    <row r="289" spans="1:7" ht="21" x14ac:dyDescent="0.35">
      <c r="A289" s="12"/>
      <c r="B289" s="17" t="s">
        <v>193</v>
      </c>
      <c r="C289" s="17"/>
      <c r="D289" s="17"/>
      <c r="E289" s="56">
        <v>5061600</v>
      </c>
      <c r="F289" s="63"/>
      <c r="G289" s="56">
        <v>0</v>
      </c>
    </row>
    <row r="290" spans="1:7" ht="21" x14ac:dyDescent="0.35">
      <c r="A290" s="12"/>
      <c r="B290" s="17" t="s">
        <v>195</v>
      </c>
      <c r="C290" s="17"/>
      <c r="D290" s="17"/>
      <c r="E290" s="56">
        <v>2735000</v>
      </c>
      <c r="F290" s="63"/>
      <c r="G290" s="56">
        <v>0</v>
      </c>
    </row>
    <row r="291" spans="1:7" ht="21" x14ac:dyDescent="0.35">
      <c r="A291" s="12"/>
      <c r="B291" s="17" t="s">
        <v>26</v>
      </c>
      <c r="C291" s="17"/>
      <c r="D291" s="17"/>
      <c r="E291" s="56">
        <v>0</v>
      </c>
      <c r="F291" s="63"/>
      <c r="G291" s="56">
        <v>195644.96</v>
      </c>
    </row>
    <row r="292" spans="1:7" ht="21" x14ac:dyDescent="0.35">
      <c r="A292" s="12"/>
      <c r="B292" s="17" t="s">
        <v>27</v>
      </c>
      <c r="C292" s="17"/>
      <c r="D292" s="17"/>
      <c r="E292" s="56">
        <v>8610722.9000000004</v>
      </c>
      <c r="F292" s="63"/>
      <c r="G292" s="56">
        <v>6828834.9100000001</v>
      </c>
    </row>
    <row r="293" spans="1:7" ht="21" x14ac:dyDescent="0.35">
      <c r="A293" s="12"/>
      <c r="B293" s="17" t="s">
        <v>28</v>
      </c>
      <c r="C293" s="17"/>
      <c r="D293" s="17"/>
      <c r="E293" s="56">
        <v>70437038.510000005</v>
      </c>
      <c r="F293" s="63"/>
      <c r="G293" s="56">
        <v>2623541.04</v>
      </c>
    </row>
    <row r="294" spans="1:7" ht="21.75" thickBot="1" x14ac:dyDescent="0.4">
      <c r="A294" s="12"/>
      <c r="B294" s="6" t="s">
        <v>96</v>
      </c>
      <c r="C294" s="17"/>
      <c r="D294" s="17"/>
      <c r="E294" s="64">
        <f>SUM(E267:E293)</f>
        <v>2712234130.8099995</v>
      </c>
      <c r="F294" s="63"/>
      <c r="G294" s="64">
        <f>SUM(G267:G293)</f>
        <v>2572410927.23</v>
      </c>
    </row>
    <row r="295" spans="1:7" ht="21.75" thickTop="1" x14ac:dyDescent="0.35">
      <c r="A295" s="12"/>
      <c r="B295" s="17"/>
      <c r="C295" s="91"/>
      <c r="D295" s="17"/>
      <c r="E295" s="17"/>
      <c r="F295" s="25"/>
      <c r="G295" s="25"/>
    </row>
    <row r="296" spans="1:7" ht="21" x14ac:dyDescent="0.35">
      <c r="A296" s="12"/>
      <c r="B296" s="17"/>
      <c r="C296" s="91"/>
      <c r="D296" s="17"/>
      <c r="E296" s="17"/>
      <c r="F296" s="25"/>
      <c r="G296" s="25"/>
    </row>
    <row r="297" spans="1:7" ht="21" x14ac:dyDescent="0.35">
      <c r="A297" s="12"/>
      <c r="B297" s="17"/>
      <c r="C297" s="91"/>
      <c r="D297" s="17"/>
      <c r="E297" s="17"/>
      <c r="F297" s="25"/>
      <c r="G297" s="25"/>
    </row>
    <row r="298" spans="1:7" ht="21" x14ac:dyDescent="0.35">
      <c r="A298" s="12"/>
      <c r="B298" s="17"/>
      <c r="C298" s="91"/>
      <c r="D298" s="17"/>
      <c r="E298" s="17"/>
      <c r="F298" s="25"/>
      <c r="G298" s="25"/>
    </row>
    <row r="299" spans="1:7" ht="21" x14ac:dyDescent="0.35">
      <c r="A299" s="12"/>
      <c r="B299" s="17"/>
      <c r="C299" s="91"/>
      <c r="D299" s="17"/>
      <c r="E299" s="17"/>
      <c r="F299" s="25"/>
      <c r="G299" s="25"/>
    </row>
    <row r="300" spans="1:7" x14ac:dyDescent="0.3">
      <c r="A300" s="6" t="s">
        <v>124</v>
      </c>
      <c r="B300" s="17"/>
      <c r="C300" s="91"/>
      <c r="D300" s="17"/>
      <c r="E300" s="17"/>
      <c r="F300" s="25"/>
      <c r="G300" s="25"/>
    </row>
    <row r="301" spans="1:7" x14ac:dyDescent="0.3">
      <c r="A301" s="6" t="s">
        <v>125</v>
      </c>
      <c r="B301" s="17"/>
      <c r="C301" s="91"/>
      <c r="D301" s="17"/>
      <c r="E301" s="17"/>
      <c r="F301" s="25"/>
      <c r="G301" s="25"/>
    </row>
    <row r="302" spans="1:7" x14ac:dyDescent="0.3">
      <c r="A302" s="9" t="s">
        <v>227</v>
      </c>
      <c r="B302" s="17"/>
      <c r="C302" s="91"/>
      <c r="D302" s="17"/>
      <c r="E302" s="17"/>
      <c r="F302" s="25"/>
      <c r="G302" s="25"/>
    </row>
    <row r="303" spans="1:7" x14ac:dyDescent="0.3">
      <c r="A303" s="9" t="s">
        <v>126</v>
      </c>
      <c r="B303" s="17"/>
      <c r="C303" s="91"/>
      <c r="D303" s="17"/>
      <c r="E303" s="17"/>
      <c r="F303" s="25"/>
      <c r="G303" s="25"/>
    </row>
    <row r="304" spans="1:7" x14ac:dyDescent="0.3">
      <c r="A304" s="9"/>
      <c r="B304" s="17"/>
      <c r="C304" s="91"/>
      <c r="D304" s="17"/>
      <c r="E304" s="17"/>
      <c r="F304" s="25"/>
      <c r="G304" s="25"/>
    </row>
    <row r="305" spans="1:7" ht="21" x14ac:dyDescent="0.35">
      <c r="A305" s="12"/>
      <c r="B305" s="14" t="s">
        <v>269</v>
      </c>
      <c r="C305" s="16"/>
      <c r="D305" s="16"/>
      <c r="E305" s="94"/>
      <c r="F305" s="39"/>
      <c r="G305" s="94"/>
    </row>
    <row r="306" spans="1:7" ht="21" x14ac:dyDescent="0.35">
      <c r="A306" s="12"/>
      <c r="B306" s="36"/>
      <c r="C306" s="16"/>
      <c r="D306" s="19"/>
      <c r="E306" s="1"/>
      <c r="F306" s="1"/>
      <c r="G306" s="1"/>
    </row>
    <row r="307" spans="1:7" ht="21" x14ac:dyDescent="0.35">
      <c r="A307" s="12"/>
      <c r="B307" s="114" t="s">
        <v>263</v>
      </c>
      <c r="C307" s="16"/>
      <c r="D307" s="16"/>
      <c r="E307" s="28"/>
      <c r="F307" s="112"/>
      <c r="G307" s="28"/>
    </row>
    <row r="308" spans="1:7" ht="21" x14ac:dyDescent="0.35">
      <c r="A308" s="12"/>
      <c r="B308" s="16"/>
      <c r="C308" s="16"/>
      <c r="D308" s="16"/>
      <c r="E308" s="28"/>
      <c r="F308" s="112"/>
      <c r="G308" s="28"/>
    </row>
    <row r="309" spans="1:7" ht="21" x14ac:dyDescent="0.35">
      <c r="A309" s="12"/>
      <c r="B309" s="7" t="s">
        <v>248</v>
      </c>
      <c r="C309" s="17"/>
      <c r="D309" s="16"/>
      <c r="E309" s="94">
        <v>2021</v>
      </c>
      <c r="F309" s="39"/>
      <c r="G309" s="94">
        <v>2020</v>
      </c>
    </row>
    <row r="310" spans="1:7" ht="21" x14ac:dyDescent="0.35">
      <c r="A310" s="12"/>
      <c r="B310" s="17" t="s">
        <v>29</v>
      </c>
      <c r="C310" s="17"/>
      <c r="D310" s="17"/>
      <c r="E310" s="56">
        <v>24607290.550000001</v>
      </c>
      <c r="F310" s="63"/>
      <c r="G310" s="56">
        <v>26147689.440000001</v>
      </c>
    </row>
    <row r="311" spans="1:7" s="12" customFormat="1" ht="21" x14ac:dyDescent="0.35">
      <c r="B311" s="17" t="s">
        <v>30</v>
      </c>
      <c r="C311" s="17"/>
      <c r="D311" s="17"/>
      <c r="E311" s="56">
        <v>6948319.5599999996</v>
      </c>
      <c r="F311" s="63"/>
      <c r="G311" s="56">
        <v>7797414.54</v>
      </c>
    </row>
    <row r="312" spans="1:7" ht="21" x14ac:dyDescent="0.35">
      <c r="A312" s="12"/>
      <c r="B312" s="17" t="s">
        <v>31</v>
      </c>
      <c r="C312" s="17"/>
      <c r="D312" s="17"/>
      <c r="E312" s="56">
        <v>48773308.049999997</v>
      </c>
      <c r="F312" s="63"/>
      <c r="G312" s="56">
        <v>51772805.25</v>
      </c>
    </row>
    <row r="313" spans="1:7" ht="21" x14ac:dyDescent="0.35">
      <c r="A313" s="12"/>
      <c r="B313" s="17" t="s">
        <v>32</v>
      </c>
      <c r="C313" s="17"/>
      <c r="D313" s="17"/>
      <c r="E313" s="56">
        <v>8312893.6500000004</v>
      </c>
      <c r="F313" s="63"/>
      <c r="G313" s="56">
        <v>7540194</v>
      </c>
    </row>
    <row r="314" spans="1:7" ht="21" x14ac:dyDescent="0.35">
      <c r="A314" s="12"/>
      <c r="B314" s="17" t="s">
        <v>33</v>
      </c>
      <c r="C314" s="17"/>
      <c r="D314" s="17"/>
      <c r="E314" s="56">
        <v>971837.65</v>
      </c>
      <c r="F314" s="63"/>
      <c r="G314" s="56">
        <v>838687</v>
      </c>
    </row>
    <row r="315" spans="1:7" ht="21" x14ac:dyDescent="0.35">
      <c r="A315" s="12"/>
      <c r="B315" s="17" t="s">
        <v>157</v>
      </c>
      <c r="C315" s="17"/>
      <c r="D315" s="17"/>
      <c r="E315" s="56">
        <v>221469.44</v>
      </c>
      <c r="F315" s="63"/>
      <c r="G315" s="56">
        <v>452149.43</v>
      </c>
    </row>
    <row r="316" spans="1:7" ht="21" x14ac:dyDescent="0.35">
      <c r="A316" s="12"/>
      <c r="B316" s="17" t="s">
        <v>34</v>
      </c>
      <c r="C316" s="17"/>
      <c r="D316" s="17"/>
      <c r="E316" s="56">
        <v>3008431.13</v>
      </c>
      <c r="F316" s="63"/>
      <c r="G316" s="56">
        <v>27021172.100000001</v>
      </c>
    </row>
    <row r="317" spans="1:7" ht="21" x14ac:dyDescent="0.35">
      <c r="A317" s="12"/>
      <c r="B317" s="17" t="s">
        <v>158</v>
      </c>
      <c r="C317" s="17"/>
      <c r="D317" s="17"/>
      <c r="E317" s="56">
        <v>2347936.77</v>
      </c>
      <c r="F317" s="63"/>
      <c r="G317" s="56">
        <v>9137123.1500000004</v>
      </c>
    </row>
    <row r="318" spans="1:7" ht="21" x14ac:dyDescent="0.35">
      <c r="A318" s="12"/>
      <c r="B318" s="17" t="s">
        <v>35</v>
      </c>
      <c r="C318" s="17"/>
      <c r="D318" s="17"/>
      <c r="E318" s="56">
        <v>2191618</v>
      </c>
      <c r="F318" s="63"/>
      <c r="G318" s="56">
        <v>1313953</v>
      </c>
    </row>
    <row r="319" spans="1:7" ht="21" x14ac:dyDescent="0.35">
      <c r="A319" s="12"/>
      <c r="B319" s="17" t="s">
        <v>36</v>
      </c>
      <c r="C319" s="17"/>
      <c r="D319" s="17"/>
      <c r="E319" s="56">
        <v>5699032.5300000003</v>
      </c>
      <c r="F319" s="63"/>
      <c r="G319" s="56">
        <v>7081482</v>
      </c>
    </row>
    <row r="320" spans="1:7" ht="21" x14ac:dyDescent="0.35">
      <c r="A320" s="12"/>
      <c r="B320" s="17" t="s">
        <v>37</v>
      </c>
      <c r="C320" s="17"/>
      <c r="D320" s="17"/>
      <c r="E320" s="56">
        <v>4727224.58</v>
      </c>
      <c r="F320" s="63"/>
      <c r="G320" s="56">
        <v>2960195.93</v>
      </c>
    </row>
    <row r="321" spans="1:7" ht="21" x14ac:dyDescent="0.35">
      <c r="A321" s="12"/>
      <c r="B321" s="17" t="s">
        <v>38</v>
      </c>
      <c r="C321" s="17"/>
      <c r="D321" s="17"/>
      <c r="E321" s="56">
        <v>2497228.42</v>
      </c>
      <c r="F321" s="63"/>
      <c r="G321" s="56">
        <v>4893086.4800000004</v>
      </c>
    </row>
    <row r="322" spans="1:7" ht="21" x14ac:dyDescent="0.35">
      <c r="A322" s="12"/>
      <c r="B322" s="17" t="s">
        <v>39</v>
      </c>
      <c r="C322" s="17"/>
      <c r="D322" s="17"/>
      <c r="E322" s="56">
        <v>4645155.3099999996</v>
      </c>
      <c r="F322" s="63"/>
      <c r="G322" s="56">
        <v>23484934.239999998</v>
      </c>
    </row>
    <row r="323" spans="1:7" ht="21" x14ac:dyDescent="0.35">
      <c r="A323" s="12"/>
      <c r="B323" s="17" t="s">
        <v>40</v>
      </c>
      <c r="C323" s="17"/>
      <c r="D323" s="17"/>
      <c r="E323" s="56">
        <v>69360</v>
      </c>
      <c r="F323" s="63"/>
      <c r="G323" s="56">
        <v>148600</v>
      </c>
    </row>
    <row r="324" spans="1:7" ht="21" x14ac:dyDescent="0.35">
      <c r="A324" s="12"/>
      <c r="B324" s="17" t="s">
        <v>41</v>
      </c>
      <c r="C324" s="17"/>
      <c r="D324" s="17"/>
      <c r="E324" s="56">
        <v>8710055.3399999999</v>
      </c>
      <c r="F324" s="63"/>
      <c r="G324" s="56">
        <v>8855699.9600000009</v>
      </c>
    </row>
    <row r="325" spans="1:7" ht="21" x14ac:dyDescent="0.35">
      <c r="A325" s="12"/>
      <c r="B325" s="17" t="s">
        <v>42</v>
      </c>
      <c r="C325" s="17"/>
      <c r="D325" s="17"/>
      <c r="E325" s="56">
        <v>19409265.300000001</v>
      </c>
      <c r="F325" s="63"/>
      <c r="G325" s="56">
        <v>26643087.600000001</v>
      </c>
    </row>
    <row r="326" spans="1:7" ht="21" x14ac:dyDescent="0.35">
      <c r="A326" s="12"/>
      <c r="B326" s="17" t="s">
        <v>43</v>
      </c>
      <c r="C326" s="17"/>
      <c r="D326" s="17"/>
      <c r="E326" s="56">
        <v>5926184.4400000004</v>
      </c>
      <c r="F326" s="63"/>
      <c r="G326" s="56">
        <v>5970248.1500000004</v>
      </c>
    </row>
    <row r="327" spans="1:7" ht="21" x14ac:dyDescent="0.35">
      <c r="A327" s="12"/>
      <c r="B327" s="17" t="s">
        <v>44</v>
      </c>
      <c r="C327" s="17"/>
      <c r="D327" s="17"/>
      <c r="E327" s="56">
        <v>10130807.859999999</v>
      </c>
      <c r="F327" s="63"/>
      <c r="G327" s="56">
        <v>504415.48</v>
      </c>
    </row>
    <row r="328" spans="1:7" ht="21" x14ac:dyDescent="0.35">
      <c r="A328" s="12"/>
      <c r="B328" s="17" t="s">
        <v>45</v>
      </c>
      <c r="C328" s="17"/>
      <c r="D328" s="17"/>
      <c r="E328" s="56">
        <v>2125777.33</v>
      </c>
      <c r="F328" s="63"/>
      <c r="G328" s="56">
        <v>149786984.34999999</v>
      </c>
    </row>
    <row r="329" spans="1:7" x14ac:dyDescent="0.3">
      <c r="A329" s="1"/>
      <c r="B329" s="17" t="s">
        <v>159</v>
      </c>
      <c r="C329" s="17"/>
      <c r="D329" s="17"/>
      <c r="E329" s="56">
        <v>1050837.6200000001</v>
      </c>
      <c r="F329" s="63"/>
      <c r="G329" s="56">
        <v>126465.25</v>
      </c>
    </row>
    <row r="330" spans="1:7" x14ac:dyDescent="0.3">
      <c r="B330" s="17" t="s">
        <v>147</v>
      </c>
      <c r="C330" s="17"/>
      <c r="D330" s="17"/>
      <c r="E330" s="56">
        <v>825730.56000000006</v>
      </c>
      <c r="F330" s="63"/>
      <c r="G330" s="56">
        <v>0</v>
      </c>
    </row>
    <row r="331" spans="1:7" x14ac:dyDescent="0.3">
      <c r="A331" s="1"/>
      <c r="B331" s="17" t="s">
        <v>171</v>
      </c>
      <c r="C331" s="17"/>
      <c r="D331" s="17"/>
      <c r="E331" s="56">
        <v>5716057.5199999996</v>
      </c>
      <c r="F331" s="63"/>
      <c r="G331" s="56">
        <v>0</v>
      </c>
    </row>
    <row r="332" spans="1:7" x14ac:dyDescent="0.3">
      <c r="A332" s="1"/>
      <c r="B332" s="17" t="s">
        <v>230</v>
      </c>
      <c r="C332" s="17"/>
      <c r="D332" s="17"/>
      <c r="E332" s="56">
        <v>20615.78</v>
      </c>
      <c r="F332" s="63"/>
      <c r="G332" s="56">
        <v>0</v>
      </c>
    </row>
    <row r="333" spans="1:7" x14ac:dyDescent="0.3">
      <c r="A333" s="1"/>
      <c r="B333" s="17" t="s">
        <v>231</v>
      </c>
      <c r="C333" s="17"/>
      <c r="D333" s="17"/>
      <c r="E333" s="56">
        <v>98530</v>
      </c>
      <c r="F333" s="63"/>
      <c r="G333" s="56">
        <v>0</v>
      </c>
    </row>
    <row r="334" spans="1:7" x14ac:dyDescent="0.3">
      <c r="A334" s="9"/>
      <c r="B334" s="17" t="s">
        <v>232</v>
      </c>
      <c r="C334" s="17"/>
      <c r="D334" s="17"/>
      <c r="E334" s="56">
        <v>114667.34</v>
      </c>
      <c r="F334" s="63"/>
      <c r="G334" s="56">
        <v>0</v>
      </c>
    </row>
    <row r="335" spans="1:7" x14ac:dyDescent="0.3">
      <c r="A335" s="9"/>
      <c r="B335" s="17" t="s">
        <v>233</v>
      </c>
      <c r="C335" s="17"/>
      <c r="D335" s="17"/>
      <c r="E335" s="56">
        <v>28113.5</v>
      </c>
      <c r="F335" s="63"/>
      <c r="G335" s="56">
        <v>0</v>
      </c>
    </row>
    <row r="336" spans="1:7" ht="21" x14ac:dyDescent="0.35">
      <c r="A336" s="12"/>
      <c r="B336" s="17" t="s">
        <v>46</v>
      </c>
      <c r="C336" s="17"/>
      <c r="D336" s="17"/>
      <c r="E336" s="56">
        <v>734291.39</v>
      </c>
      <c r="F336" s="63"/>
      <c r="G336" s="56">
        <v>1131855</v>
      </c>
    </row>
    <row r="337" spans="1:7" ht="21" x14ac:dyDescent="0.35">
      <c r="A337" s="12"/>
      <c r="B337" s="17" t="s">
        <v>47</v>
      </c>
      <c r="C337" s="17"/>
      <c r="D337" s="17"/>
      <c r="E337" s="56">
        <v>2349039.2999999998</v>
      </c>
      <c r="F337" s="63"/>
      <c r="G337" s="56">
        <v>4464843.8</v>
      </c>
    </row>
    <row r="338" spans="1:7" ht="21" x14ac:dyDescent="0.35">
      <c r="A338" s="12"/>
      <c r="B338" s="17" t="s">
        <v>48</v>
      </c>
      <c r="C338" s="17"/>
      <c r="D338" s="17"/>
      <c r="E338" s="56">
        <v>1366017.07</v>
      </c>
      <c r="F338" s="63"/>
      <c r="G338" s="56">
        <v>9443101.6999999993</v>
      </c>
    </row>
    <row r="339" spans="1:7" ht="21" x14ac:dyDescent="0.35">
      <c r="A339" s="12"/>
      <c r="B339" s="17" t="s">
        <v>49</v>
      </c>
      <c r="C339" s="17"/>
      <c r="D339" s="17"/>
      <c r="E339" s="56">
        <v>116481.32</v>
      </c>
      <c r="F339" s="63"/>
      <c r="G339" s="56">
        <v>3041423.9</v>
      </c>
    </row>
    <row r="340" spans="1:7" ht="21" x14ac:dyDescent="0.35">
      <c r="A340" s="12"/>
      <c r="B340" s="17" t="s">
        <v>160</v>
      </c>
      <c r="C340" s="17"/>
      <c r="D340" s="17"/>
      <c r="E340" s="56">
        <v>54546830.039999999</v>
      </c>
      <c r="F340" s="63"/>
      <c r="G340" s="56">
        <v>53905534.770000003</v>
      </c>
    </row>
    <row r="341" spans="1:7" ht="21" x14ac:dyDescent="0.35">
      <c r="A341" s="12"/>
      <c r="B341" s="17" t="s">
        <v>50</v>
      </c>
      <c r="C341" s="17"/>
      <c r="D341" s="17"/>
      <c r="E341" s="56">
        <v>1853686.06</v>
      </c>
      <c r="F341" s="63"/>
      <c r="G341" s="56">
        <v>8881349.5700000003</v>
      </c>
    </row>
    <row r="342" spans="1:7" ht="21" x14ac:dyDescent="0.35">
      <c r="A342" s="12"/>
      <c r="B342" s="17" t="s">
        <v>51</v>
      </c>
      <c r="C342" s="17"/>
      <c r="D342" s="17"/>
      <c r="E342" s="56">
        <v>1930270.18</v>
      </c>
      <c r="F342" s="63"/>
      <c r="G342" s="56">
        <v>2440013.9700000002</v>
      </c>
    </row>
    <row r="343" spans="1:7" ht="21" x14ac:dyDescent="0.35">
      <c r="A343" s="12"/>
      <c r="B343" s="17" t="s">
        <v>52</v>
      </c>
      <c r="C343" s="17"/>
      <c r="D343" s="17"/>
      <c r="E343" s="56">
        <v>2061106.87</v>
      </c>
      <c r="F343" s="63"/>
      <c r="G343" s="56">
        <v>3053583.5</v>
      </c>
    </row>
    <row r="344" spans="1:7" ht="21" x14ac:dyDescent="0.35">
      <c r="A344" s="12"/>
      <c r="B344" s="17" t="s">
        <v>53</v>
      </c>
      <c r="C344" s="17"/>
      <c r="D344" s="17"/>
      <c r="E344" s="56">
        <v>187000.14</v>
      </c>
      <c r="F344" s="63"/>
      <c r="G344" s="56">
        <v>207090</v>
      </c>
    </row>
    <row r="345" spans="1:7" ht="21" x14ac:dyDescent="0.35">
      <c r="A345" s="12"/>
      <c r="B345" s="17" t="s">
        <v>54</v>
      </c>
      <c r="C345" s="17"/>
      <c r="D345" s="17"/>
      <c r="E345" s="56">
        <v>328506.74</v>
      </c>
      <c r="F345" s="63"/>
      <c r="G345" s="56">
        <v>487640.9</v>
      </c>
    </row>
    <row r="346" spans="1:7" ht="21" x14ac:dyDescent="0.35">
      <c r="A346" s="12"/>
      <c r="B346" s="17" t="s">
        <v>161</v>
      </c>
      <c r="C346" s="17"/>
      <c r="D346" s="17"/>
      <c r="E346" s="56">
        <v>2983241.91</v>
      </c>
      <c r="F346" s="63"/>
      <c r="G346" s="56">
        <v>5100900.43</v>
      </c>
    </row>
    <row r="347" spans="1:7" ht="21" x14ac:dyDescent="0.35">
      <c r="A347" s="12"/>
      <c r="B347" s="17" t="s">
        <v>270</v>
      </c>
      <c r="C347" s="17"/>
      <c r="D347" s="17"/>
      <c r="E347" s="56">
        <v>1058516.69</v>
      </c>
      <c r="F347" s="63"/>
      <c r="G347" s="56">
        <v>658115.27</v>
      </c>
    </row>
    <row r="348" spans="1:7" ht="21" x14ac:dyDescent="0.35">
      <c r="A348" s="12"/>
      <c r="B348" s="17" t="s">
        <v>55</v>
      </c>
      <c r="C348" s="17"/>
      <c r="D348" s="17"/>
      <c r="E348" s="56">
        <v>7513112.29</v>
      </c>
      <c r="F348" s="63"/>
      <c r="G348" s="56">
        <v>13934290.939999999</v>
      </c>
    </row>
    <row r="349" spans="1:7" ht="21" x14ac:dyDescent="0.35">
      <c r="A349" s="12"/>
      <c r="B349" s="17" t="s">
        <v>271</v>
      </c>
      <c r="C349" s="17"/>
      <c r="D349" s="17"/>
      <c r="E349" s="56">
        <v>134511.87</v>
      </c>
      <c r="F349" s="63"/>
      <c r="G349" s="56">
        <v>0</v>
      </c>
    </row>
    <row r="350" spans="1:7" ht="21" x14ac:dyDescent="0.35">
      <c r="A350" s="12"/>
      <c r="B350" s="17" t="s">
        <v>56</v>
      </c>
      <c r="C350" s="17"/>
      <c r="D350" s="17"/>
      <c r="E350" s="56">
        <v>26424704.899999999</v>
      </c>
      <c r="F350" s="63"/>
      <c r="G350" s="56">
        <v>2636.23</v>
      </c>
    </row>
    <row r="351" spans="1:7" ht="21" x14ac:dyDescent="0.35">
      <c r="A351" s="12"/>
      <c r="B351" s="6"/>
      <c r="C351" s="98"/>
      <c r="D351" s="34"/>
      <c r="E351" s="63"/>
      <c r="F351" s="63"/>
      <c r="G351" s="63"/>
    </row>
    <row r="352" spans="1:7" ht="21" x14ac:dyDescent="0.35">
      <c r="A352" s="12"/>
      <c r="B352" s="6"/>
      <c r="C352" s="98"/>
      <c r="D352" s="34"/>
      <c r="E352" s="63"/>
      <c r="F352" s="63"/>
      <c r="G352" s="63"/>
    </row>
    <row r="353" spans="1:7" ht="21" x14ac:dyDescent="0.35">
      <c r="A353" s="12"/>
      <c r="B353" s="6"/>
      <c r="C353" s="98"/>
      <c r="D353" s="34"/>
      <c r="E353" s="63"/>
      <c r="F353" s="63"/>
      <c r="G353" s="63"/>
    </row>
    <row r="354" spans="1:7" ht="21" x14ac:dyDescent="0.35">
      <c r="A354" s="12"/>
      <c r="B354" s="6"/>
      <c r="C354" s="98"/>
      <c r="D354" s="34"/>
      <c r="E354" s="63"/>
      <c r="F354" s="63"/>
      <c r="G354" s="63"/>
    </row>
    <row r="355" spans="1:7" ht="21" x14ac:dyDescent="0.35">
      <c r="A355" s="6" t="s">
        <v>124</v>
      </c>
      <c r="B355" s="6"/>
      <c r="C355" s="98"/>
      <c r="D355" s="34"/>
      <c r="E355" s="63"/>
      <c r="F355" s="63"/>
      <c r="G355" s="63"/>
    </row>
    <row r="356" spans="1:7" ht="21" x14ac:dyDescent="0.35">
      <c r="A356" s="6" t="s">
        <v>125</v>
      </c>
      <c r="B356" s="6"/>
      <c r="C356" s="98"/>
      <c r="D356" s="34"/>
      <c r="E356" s="63"/>
      <c r="F356" s="63"/>
      <c r="G356" s="63"/>
    </row>
    <row r="357" spans="1:7" ht="21" x14ac:dyDescent="0.35">
      <c r="A357" s="9" t="s">
        <v>227</v>
      </c>
      <c r="B357" s="6"/>
      <c r="C357" s="98"/>
      <c r="D357" s="34"/>
      <c r="E357" s="63"/>
      <c r="F357" s="63"/>
      <c r="G357" s="63"/>
    </row>
    <row r="358" spans="1:7" ht="21" x14ac:dyDescent="0.35">
      <c r="A358" s="9" t="s">
        <v>126</v>
      </c>
      <c r="B358" s="6"/>
      <c r="C358" s="98"/>
      <c r="D358" s="34"/>
      <c r="E358" s="63"/>
      <c r="F358" s="63"/>
      <c r="G358" s="63"/>
    </row>
    <row r="359" spans="1:7" ht="21" x14ac:dyDescent="0.35">
      <c r="B359" s="6"/>
      <c r="C359" s="98"/>
      <c r="D359" s="34"/>
      <c r="E359" s="63"/>
      <c r="F359" s="63"/>
      <c r="G359" s="63"/>
    </row>
    <row r="360" spans="1:7" x14ac:dyDescent="0.3">
      <c r="B360" s="29" t="s">
        <v>272</v>
      </c>
      <c r="C360" s="17"/>
      <c r="D360" s="17"/>
      <c r="E360" s="118"/>
      <c r="F360" s="39"/>
      <c r="G360" s="118"/>
    </row>
    <row r="361" spans="1:7" x14ac:dyDescent="0.3">
      <c r="B361" s="29"/>
      <c r="C361" s="17"/>
      <c r="D361" s="17"/>
      <c r="E361" s="118"/>
      <c r="F361" s="39"/>
      <c r="G361" s="118"/>
    </row>
    <row r="362" spans="1:7" x14ac:dyDescent="0.3">
      <c r="B362" s="114" t="s">
        <v>263</v>
      </c>
      <c r="C362" s="16"/>
      <c r="D362" s="16"/>
      <c r="E362" s="28"/>
      <c r="F362" s="112"/>
      <c r="G362" s="28"/>
    </row>
    <row r="363" spans="1:7" x14ac:dyDescent="0.3">
      <c r="B363" s="16"/>
      <c r="C363" s="16"/>
      <c r="D363" s="16"/>
      <c r="E363" s="28"/>
      <c r="F363" s="112"/>
      <c r="G363" s="28"/>
    </row>
    <row r="364" spans="1:7" x14ac:dyDescent="0.3">
      <c r="B364" s="7" t="s">
        <v>248</v>
      </c>
      <c r="C364" s="17"/>
      <c r="D364" s="16"/>
      <c r="E364" s="94">
        <v>2021</v>
      </c>
      <c r="F364" s="39"/>
      <c r="G364" s="94">
        <v>2020</v>
      </c>
    </row>
    <row r="365" spans="1:7" x14ac:dyDescent="0.3">
      <c r="B365" s="9"/>
      <c r="C365" s="9"/>
      <c r="D365" s="9"/>
      <c r="E365" s="9"/>
      <c r="F365" s="21"/>
      <c r="G365" s="21"/>
    </row>
    <row r="366" spans="1:7" x14ac:dyDescent="0.3">
      <c r="B366" s="17" t="s">
        <v>57</v>
      </c>
      <c r="C366" s="17"/>
      <c r="D366" s="17"/>
      <c r="E366" s="56">
        <v>1518822.21</v>
      </c>
      <c r="F366" s="63"/>
      <c r="G366" s="56">
        <v>2770397.55</v>
      </c>
    </row>
    <row r="367" spans="1:7" x14ac:dyDescent="0.3">
      <c r="B367" s="17" t="s">
        <v>162</v>
      </c>
      <c r="C367" s="17"/>
      <c r="D367" s="17"/>
      <c r="E367" s="56">
        <v>44290.9</v>
      </c>
      <c r="F367" s="63"/>
      <c r="G367" s="56">
        <v>27074.11</v>
      </c>
    </row>
    <row r="368" spans="1:7" x14ac:dyDescent="0.3">
      <c r="B368" s="17" t="s">
        <v>58</v>
      </c>
      <c r="C368" s="17"/>
      <c r="D368" s="17"/>
      <c r="E368" s="56">
        <v>1644313.37</v>
      </c>
      <c r="F368" s="63"/>
      <c r="G368" s="56">
        <v>4662809.51</v>
      </c>
    </row>
    <row r="369" spans="1:7" x14ac:dyDescent="0.3">
      <c r="B369" s="17" t="s">
        <v>142</v>
      </c>
      <c r="C369" s="17"/>
      <c r="D369" s="17"/>
      <c r="E369" s="56">
        <v>1009642.84</v>
      </c>
      <c r="F369" s="63"/>
      <c r="G369" s="56">
        <v>0</v>
      </c>
    </row>
    <row r="370" spans="1:7" x14ac:dyDescent="0.3">
      <c r="B370" s="17" t="s">
        <v>163</v>
      </c>
      <c r="C370" s="17"/>
      <c r="D370" s="17"/>
      <c r="E370" s="56">
        <v>4685125.67</v>
      </c>
      <c r="F370" s="63"/>
      <c r="G370" s="56">
        <v>17514722.93</v>
      </c>
    </row>
    <row r="371" spans="1:7" x14ac:dyDescent="0.3">
      <c r="A371" s="32"/>
      <c r="B371" s="17" t="s">
        <v>129</v>
      </c>
      <c r="C371" s="17"/>
      <c r="D371" s="17"/>
      <c r="E371" s="56">
        <v>30501.47</v>
      </c>
      <c r="F371" s="63"/>
      <c r="G371" s="56">
        <v>12499.98</v>
      </c>
    </row>
    <row r="372" spans="1:7" x14ac:dyDescent="0.3">
      <c r="B372" s="17" t="s">
        <v>148</v>
      </c>
      <c r="C372" s="17"/>
      <c r="D372" s="17"/>
      <c r="E372" s="56">
        <v>1022623.4</v>
      </c>
      <c r="F372" s="63"/>
      <c r="G372" s="56">
        <v>0</v>
      </c>
    </row>
    <row r="373" spans="1:7" x14ac:dyDescent="0.3">
      <c r="B373" s="17" t="s">
        <v>194</v>
      </c>
      <c r="C373" s="17"/>
      <c r="D373" s="17"/>
      <c r="E373" s="56">
        <v>10080</v>
      </c>
      <c r="F373" s="63"/>
      <c r="G373" s="56">
        <v>0</v>
      </c>
    </row>
    <row r="374" spans="1:7" x14ac:dyDescent="0.3">
      <c r="B374" s="17" t="s">
        <v>149</v>
      </c>
      <c r="C374" s="17"/>
      <c r="D374" s="17"/>
      <c r="E374" s="56">
        <v>568206.18999999994</v>
      </c>
      <c r="F374" s="63"/>
      <c r="G374" s="56">
        <v>0</v>
      </c>
    </row>
    <row r="375" spans="1:7" x14ac:dyDescent="0.3">
      <c r="A375" s="90"/>
      <c r="B375" s="17" t="s">
        <v>150</v>
      </c>
      <c r="C375" s="17"/>
      <c r="D375" s="17"/>
      <c r="E375" s="56">
        <v>15827</v>
      </c>
      <c r="F375" s="63"/>
      <c r="G375" s="56">
        <v>0</v>
      </c>
    </row>
    <row r="376" spans="1:7" x14ac:dyDescent="0.3">
      <c r="B376" s="17" t="s">
        <v>172</v>
      </c>
      <c r="C376" s="17"/>
      <c r="D376" s="17"/>
      <c r="E376" s="56">
        <v>1255537</v>
      </c>
      <c r="F376" s="63"/>
      <c r="G376" s="56">
        <v>0</v>
      </c>
    </row>
    <row r="377" spans="1:7" x14ac:dyDescent="0.3">
      <c r="B377" s="17" t="s">
        <v>59</v>
      </c>
      <c r="C377" s="17"/>
      <c r="D377" s="17"/>
      <c r="E377" s="56">
        <v>2002416.83</v>
      </c>
      <c r="F377" s="63"/>
      <c r="G377" s="56">
        <v>21534498.620000001</v>
      </c>
    </row>
    <row r="378" spans="1:7" x14ac:dyDescent="0.3">
      <c r="B378" s="17" t="s">
        <v>60</v>
      </c>
      <c r="C378" s="17"/>
      <c r="D378" s="17"/>
      <c r="E378" s="56">
        <v>3476288.18</v>
      </c>
      <c r="F378" s="63"/>
      <c r="G378" s="56">
        <v>14787031.630000001</v>
      </c>
    </row>
    <row r="379" spans="1:7" x14ac:dyDescent="0.3">
      <c r="B379" s="17" t="s">
        <v>61</v>
      </c>
      <c r="C379" s="17"/>
      <c r="D379" s="17"/>
      <c r="E379" s="56">
        <v>413338.08</v>
      </c>
      <c r="F379" s="63"/>
      <c r="G379" s="56">
        <v>3125722.05</v>
      </c>
    </row>
    <row r="380" spans="1:7" ht="21" thickBot="1" x14ac:dyDescent="0.35">
      <c r="B380" s="6" t="s">
        <v>96</v>
      </c>
      <c r="C380" s="17"/>
      <c r="D380" s="17"/>
      <c r="E380" s="64">
        <v>290462078.13999993</v>
      </c>
      <c r="F380" s="63"/>
      <c r="G380" s="64">
        <v>533663523.71000004</v>
      </c>
    </row>
    <row r="381" spans="1:7" ht="21" thickTop="1" x14ac:dyDescent="0.3">
      <c r="B381" s="6"/>
      <c r="C381" s="17"/>
      <c r="D381" s="17"/>
      <c r="E381" s="63"/>
      <c r="F381" s="63"/>
      <c r="G381" s="63"/>
    </row>
    <row r="382" spans="1:7" x14ac:dyDescent="0.3">
      <c r="B382" s="91" t="s">
        <v>273</v>
      </c>
      <c r="C382" s="91"/>
      <c r="D382" s="91"/>
      <c r="E382" s="94"/>
      <c r="F382" s="39"/>
      <c r="G382" s="94"/>
    </row>
    <row r="383" spans="1:7" x14ac:dyDescent="0.3">
      <c r="B383" s="36"/>
      <c r="C383" s="16"/>
      <c r="D383" s="19"/>
      <c r="E383" s="1"/>
      <c r="F383" s="1"/>
      <c r="G383" s="1"/>
    </row>
    <row r="384" spans="1:7" x14ac:dyDescent="0.3">
      <c r="B384" s="114" t="s">
        <v>262</v>
      </c>
      <c r="C384" s="16"/>
      <c r="D384" s="16"/>
      <c r="E384" s="28"/>
      <c r="F384" s="112"/>
      <c r="G384" s="28"/>
    </row>
    <row r="385" spans="2:7" x14ac:dyDescent="0.3">
      <c r="B385" s="16"/>
      <c r="C385" s="16"/>
      <c r="D385" s="16"/>
      <c r="E385" s="28"/>
      <c r="F385" s="112"/>
      <c r="G385" s="28"/>
    </row>
    <row r="386" spans="2:7" x14ac:dyDescent="0.3">
      <c r="B386" s="7" t="s">
        <v>248</v>
      </c>
      <c r="C386" s="17"/>
      <c r="D386" s="16"/>
      <c r="E386" s="94">
        <v>2021</v>
      </c>
      <c r="F386" s="39"/>
      <c r="G386" s="94">
        <v>2020</v>
      </c>
    </row>
    <row r="387" spans="2:7" ht="23.25" customHeight="1" x14ac:dyDescent="0.3">
      <c r="B387" s="7"/>
      <c r="C387" s="17"/>
      <c r="D387" s="16"/>
      <c r="E387" s="94"/>
      <c r="F387" s="39"/>
      <c r="G387" s="94"/>
    </row>
    <row r="388" spans="2:7" x14ac:dyDescent="0.3">
      <c r="B388" s="6" t="s">
        <v>240</v>
      </c>
      <c r="C388" s="17"/>
      <c r="D388" s="91"/>
      <c r="E388" s="94"/>
      <c r="F388" s="39"/>
      <c r="G388" s="94"/>
    </row>
    <row r="389" spans="2:7" x14ac:dyDescent="0.3">
      <c r="B389" s="17" t="s">
        <v>65</v>
      </c>
      <c r="C389" s="17"/>
      <c r="D389" s="17"/>
      <c r="E389" s="59">
        <v>327000</v>
      </c>
      <c r="F389" s="63"/>
      <c r="G389" s="59">
        <v>324000</v>
      </c>
    </row>
    <row r="390" spans="2:7" ht="12.75" customHeight="1" x14ac:dyDescent="0.3">
      <c r="B390" s="17" t="s">
        <v>243</v>
      </c>
      <c r="C390" s="17"/>
      <c r="D390" s="17"/>
      <c r="E390" s="56">
        <v>0</v>
      </c>
      <c r="F390" s="63"/>
      <c r="G390" s="59">
        <v>10000000</v>
      </c>
    </row>
    <row r="391" spans="2:7" x14ac:dyDescent="0.3">
      <c r="B391" s="17" t="s">
        <v>66</v>
      </c>
      <c r="C391" s="17"/>
      <c r="D391" s="17"/>
      <c r="E391" s="59">
        <v>18295620</v>
      </c>
      <c r="F391" s="63"/>
      <c r="G391" s="59">
        <v>17473960</v>
      </c>
    </row>
    <row r="392" spans="2:7" x14ac:dyDescent="0.3">
      <c r="B392" s="17" t="s">
        <v>242</v>
      </c>
      <c r="C392" s="17"/>
      <c r="D392" s="17"/>
      <c r="E392" s="59">
        <v>2678150</v>
      </c>
      <c r="F392" s="63"/>
      <c r="G392" s="59">
        <v>126251150</v>
      </c>
    </row>
    <row r="393" spans="2:7" ht="21" thickBot="1" x14ac:dyDescent="0.35">
      <c r="B393" s="17"/>
      <c r="C393" s="17"/>
      <c r="D393" s="17"/>
      <c r="E393" s="64">
        <f>SUM(E389:E392)</f>
        <v>21300770</v>
      </c>
      <c r="F393" s="63"/>
      <c r="G393" s="64">
        <f>SUM(G389:G392)</f>
        <v>154049110</v>
      </c>
    </row>
    <row r="394" spans="2:7" ht="21" thickTop="1" x14ac:dyDescent="0.3">
      <c r="B394" s="6" t="s">
        <v>241</v>
      </c>
      <c r="C394" s="17"/>
      <c r="D394" s="17"/>
      <c r="E394" s="59"/>
      <c r="F394" s="63"/>
      <c r="G394" s="59"/>
    </row>
    <row r="395" spans="2:7" x14ac:dyDescent="0.3">
      <c r="B395" s="17" t="s">
        <v>67</v>
      </c>
      <c r="C395" s="17"/>
      <c r="D395" s="17"/>
      <c r="E395" s="59">
        <v>1686873</v>
      </c>
      <c r="F395" s="63"/>
      <c r="G395" s="59">
        <v>12228980.890000001</v>
      </c>
    </row>
    <row r="396" spans="2:7" x14ac:dyDescent="0.3">
      <c r="B396" s="17" t="s">
        <v>68</v>
      </c>
      <c r="C396" s="17"/>
      <c r="D396" s="17"/>
      <c r="E396" s="59">
        <v>5968595.9199999999</v>
      </c>
      <c r="F396" s="63"/>
      <c r="G396" s="59">
        <v>36525026.810000002</v>
      </c>
    </row>
    <row r="397" spans="2:7" ht="21" thickBot="1" x14ac:dyDescent="0.35">
      <c r="B397" s="1"/>
      <c r="C397" s="17"/>
      <c r="D397" s="17"/>
      <c r="E397" s="64">
        <f>SUM(E395:E396)</f>
        <v>7655468.9199999999</v>
      </c>
      <c r="F397" s="63"/>
      <c r="G397" s="64">
        <f>SUM(G395:G396)</f>
        <v>48754007.700000003</v>
      </c>
    </row>
    <row r="398" spans="2:7" ht="21" thickTop="1" x14ac:dyDescent="0.3">
      <c r="B398" s="1"/>
      <c r="C398" s="34"/>
      <c r="D398" s="17"/>
      <c r="E398" s="63"/>
      <c r="F398" s="63"/>
      <c r="G398" s="63"/>
    </row>
    <row r="399" spans="2:7" ht="21" thickBot="1" x14ac:dyDescent="0.35">
      <c r="B399" s="6" t="s">
        <v>96</v>
      </c>
      <c r="C399" s="17"/>
      <c r="D399" s="34"/>
      <c r="E399" s="64">
        <f>+E393+E397</f>
        <v>28956238.920000002</v>
      </c>
      <c r="F399" s="25"/>
      <c r="G399" s="64">
        <f>+G393+G397</f>
        <v>202803117.69999999</v>
      </c>
    </row>
    <row r="400" spans="2:7" ht="21" thickTop="1" x14ac:dyDescent="0.3">
      <c r="B400" s="17"/>
      <c r="C400" s="17"/>
      <c r="D400" s="17"/>
      <c r="E400" s="17"/>
      <c r="F400" s="25"/>
      <c r="G400" s="25"/>
    </row>
    <row r="401" spans="1:7" x14ac:dyDescent="0.3">
      <c r="B401" s="14" t="s">
        <v>239</v>
      </c>
      <c r="C401" s="16"/>
      <c r="D401" s="16"/>
      <c r="E401" s="94"/>
      <c r="F401" s="39"/>
      <c r="G401" s="94"/>
    </row>
    <row r="402" spans="1:7" x14ac:dyDescent="0.3">
      <c r="B402" s="36"/>
      <c r="C402" s="16"/>
      <c r="D402" s="19"/>
      <c r="E402" s="1"/>
      <c r="F402" s="1"/>
      <c r="G402" s="1"/>
    </row>
    <row r="403" spans="1:7" x14ac:dyDescent="0.3">
      <c r="B403" s="114" t="s">
        <v>264</v>
      </c>
      <c r="C403" s="16"/>
      <c r="D403" s="16"/>
      <c r="E403" s="28"/>
      <c r="F403" s="112"/>
      <c r="G403" s="28"/>
    </row>
    <row r="404" spans="1:7" x14ac:dyDescent="0.3">
      <c r="B404" s="16"/>
      <c r="C404" s="16"/>
      <c r="D404" s="16"/>
      <c r="E404" s="28"/>
      <c r="F404" s="112"/>
      <c r="G404" s="28"/>
    </row>
    <row r="405" spans="1:7" x14ac:dyDescent="0.3">
      <c r="B405" s="7" t="s">
        <v>248</v>
      </c>
      <c r="C405" s="17"/>
      <c r="D405" s="16"/>
      <c r="E405" s="94">
        <v>2021</v>
      </c>
      <c r="F405" s="39"/>
      <c r="G405" s="94">
        <v>2020</v>
      </c>
    </row>
    <row r="406" spans="1:7" x14ac:dyDescent="0.3">
      <c r="B406" s="17" t="s">
        <v>130</v>
      </c>
      <c r="C406" s="17"/>
      <c r="D406" s="16"/>
      <c r="E406" s="59">
        <v>0</v>
      </c>
      <c r="F406" s="39"/>
      <c r="G406" s="59">
        <v>124128329.31</v>
      </c>
    </row>
    <row r="407" spans="1:7" x14ac:dyDescent="0.3">
      <c r="B407" s="17" t="s">
        <v>152</v>
      </c>
      <c r="C407" s="17"/>
      <c r="D407" s="17"/>
      <c r="E407" s="59">
        <v>25845980.280000001</v>
      </c>
      <c r="F407" s="63"/>
      <c r="G407" s="47">
        <v>0</v>
      </c>
    </row>
    <row r="408" spans="1:7" x14ac:dyDescent="0.3">
      <c r="A408" s="1"/>
      <c r="B408" s="17" t="s">
        <v>153</v>
      </c>
      <c r="C408" s="17"/>
      <c r="D408" s="17"/>
      <c r="E408" s="59">
        <v>8361934.2599999998</v>
      </c>
      <c r="F408" s="63"/>
      <c r="G408" s="47">
        <v>0</v>
      </c>
    </row>
    <row r="409" spans="1:7" x14ac:dyDescent="0.3">
      <c r="A409" s="1"/>
      <c r="B409" s="17" t="s">
        <v>154</v>
      </c>
      <c r="C409" s="17"/>
      <c r="D409" s="17"/>
      <c r="E409" s="59">
        <v>158503.72</v>
      </c>
      <c r="F409" s="63"/>
      <c r="G409" s="47">
        <v>0</v>
      </c>
    </row>
    <row r="410" spans="1:7" x14ac:dyDescent="0.3">
      <c r="A410" s="1"/>
      <c r="B410" s="17" t="s">
        <v>155</v>
      </c>
      <c r="C410" s="17"/>
      <c r="D410" s="17"/>
      <c r="E410" s="59">
        <v>2231836.09</v>
      </c>
      <c r="F410" s="63"/>
      <c r="G410" s="47">
        <v>0</v>
      </c>
    </row>
    <row r="411" spans="1:7" x14ac:dyDescent="0.3">
      <c r="A411" s="1"/>
      <c r="B411" s="17" t="s">
        <v>70</v>
      </c>
      <c r="C411" s="17"/>
      <c r="D411" s="17"/>
      <c r="E411" s="59">
        <v>9045260.0899999999</v>
      </c>
      <c r="F411" s="63"/>
      <c r="G411" s="47">
        <v>0</v>
      </c>
    </row>
    <row r="412" spans="1:7" x14ac:dyDescent="0.3">
      <c r="B412" s="17" t="s">
        <v>71</v>
      </c>
      <c r="C412" s="17"/>
      <c r="D412" s="17"/>
      <c r="E412" s="59">
        <v>628279.78</v>
      </c>
      <c r="F412" s="63"/>
      <c r="G412" s="47">
        <v>0</v>
      </c>
    </row>
    <row r="413" spans="1:7" x14ac:dyDescent="0.3">
      <c r="B413" s="17" t="s">
        <v>144</v>
      </c>
      <c r="C413" s="17"/>
      <c r="D413" s="17"/>
      <c r="E413" s="59">
        <v>2716411.43</v>
      </c>
      <c r="F413" s="63"/>
      <c r="G413" s="47">
        <v>0</v>
      </c>
    </row>
    <row r="414" spans="1:7" x14ac:dyDescent="0.3">
      <c r="B414" s="17" t="s">
        <v>156</v>
      </c>
      <c r="C414" s="17"/>
      <c r="D414" s="17"/>
      <c r="E414" s="59">
        <v>78674250.870000005</v>
      </c>
      <c r="F414" s="63"/>
      <c r="G414" s="47">
        <v>0</v>
      </c>
    </row>
    <row r="415" spans="1:7" x14ac:dyDescent="0.3">
      <c r="B415" s="17" t="s">
        <v>72</v>
      </c>
      <c r="C415" s="17"/>
      <c r="D415" s="17"/>
      <c r="E415" s="59">
        <v>15406782.960000001</v>
      </c>
      <c r="F415" s="63"/>
      <c r="G415" s="47">
        <v>0</v>
      </c>
    </row>
    <row r="416" spans="1:7" x14ac:dyDescent="0.3">
      <c r="B416" s="17" t="s">
        <v>183</v>
      </c>
      <c r="C416" s="17"/>
      <c r="D416" s="17"/>
      <c r="E416" s="59">
        <v>4943566.9400000004</v>
      </c>
      <c r="F416" s="63"/>
      <c r="G416" s="47">
        <v>0</v>
      </c>
    </row>
    <row r="417" spans="1:7" ht="21" thickBot="1" x14ac:dyDescent="0.35">
      <c r="B417" s="6" t="s">
        <v>96</v>
      </c>
      <c r="C417" s="17"/>
      <c r="D417" s="17"/>
      <c r="E417" s="64">
        <f>SUM(E406:E416)</f>
        <v>148012806.42000002</v>
      </c>
      <c r="F417" s="63"/>
      <c r="G417" s="64">
        <f>SUM(G406:G416)</f>
        <v>124128329.31</v>
      </c>
    </row>
    <row r="418" spans="1:7" ht="21" thickTop="1" x14ac:dyDescent="0.3">
      <c r="B418" s="6"/>
      <c r="C418" s="17"/>
      <c r="D418" s="17"/>
      <c r="E418" s="63"/>
      <c r="F418" s="63"/>
      <c r="G418" s="63"/>
    </row>
    <row r="419" spans="1:7" x14ac:dyDescent="0.3">
      <c r="A419" s="6" t="s">
        <v>124</v>
      </c>
      <c r="B419" s="6"/>
      <c r="C419" s="17"/>
      <c r="D419" s="17"/>
      <c r="E419" s="63"/>
      <c r="F419" s="63"/>
      <c r="G419" s="63"/>
    </row>
    <row r="420" spans="1:7" x14ac:dyDescent="0.3">
      <c r="A420" s="6" t="s">
        <v>125</v>
      </c>
      <c r="B420" s="6"/>
      <c r="C420" s="17"/>
      <c r="D420" s="17"/>
      <c r="E420" s="63"/>
      <c r="F420" s="63"/>
      <c r="G420" s="63"/>
    </row>
    <row r="421" spans="1:7" x14ac:dyDescent="0.3">
      <c r="A421" s="9" t="s">
        <v>227</v>
      </c>
      <c r="B421" s="6"/>
      <c r="C421" s="17"/>
      <c r="D421" s="17"/>
      <c r="E421" s="63"/>
      <c r="F421" s="63"/>
      <c r="G421" s="63"/>
    </row>
    <row r="422" spans="1:7" x14ac:dyDescent="0.3">
      <c r="A422" s="9" t="s">
        <v>126</v>
      </c>
      <c r="B422" s="6"/>
      <c r="C422" s="17"/>
      <c r="D422" s="17"/>
      <c r="E422" s="63"/>
      <c r="F422" s="63"/>
      <c r="G422" s="63"/>
    </row>
    <row r="423" spans="1:7" x14ac:dyDescent="0.3">
      <c r="B423" s="6"/>
      <c r="C423" s="17"/>
      <c r="D423" s="17"/>
      <c r="E423" s="63"/>
      <c r="F423" s="63"/>
      <c r="G423" s="63"/>
    </row>
    <row r="424" spans="1:7" x14ac:dyDescent="0.3">
      <c r="B424" s="14" t="s">
        <v>274</v>
      </c>
      <c r="C424" s="16"/>
      <c r="D424" s="16"/>
      <c r="E424" s="94"/>
      <c r="F424" s="39"/>
      <c r="G424" s="94"/>
    </row>
    <row r="425" spans="1:7" x14ac:dyDescent="0.3">
      <c r="B425" s="36"/>
      <c r="C425" s="16"/>
      <c r="D425" s="19"/>
      <c r="E425" s="1"/>
      <c r="F425" s="1"/>
      <c r="G425" s="1"/>
    </row>
    <row r="426" spans="1:7" x14ac:dyDescent="0.3">
      <c r="B426" s="114" t="s">
        <v>265</v>
      </c>
      <c r="C426" s="16"/>
      <c r="D426" s="16"/>
      <c r="E426" s="28"/>
      <c r="F426" s="112"/>
      <c r="G426" s="28"/>
    </row>
    <row r="427" spans="1:7" x14ac:dyDescent="0.3">
      <c r="B427" s="16"/>
      <c r="C427" s="16"/>
      <c r="D427" s="16"/>
      <c r="E427" s="28"/>
      <c r="F427" s="112"/>
      <c r="G427" s="28"/>
    </row>
    <row r="428" spans="1:7" x14ac:dyDescent="0.3">
      <c r="B428" s="7" t="s">
        <v>248</v>
      </c>
      <c r="C428" s="17"/>
      <c r="D428" s="16"/>
      <c r="E428" s="94">
        <v>2021</v>
      </c>
      <c r="F428" s="39"/>
      <c r="G428" s="94">
        <v>2020</v>
      </c>
    </row>
    <row r="429" spans="1:7" x14ac:dyDescent="0.3">
      <c r="B429" s="17" t="s">
        <v>62</v>
      </c>
      <c r="C429" s="17"/>
      <c r="D429" s="17"/>
      <c r="E429" s="59">
        <v>1925318.57</v>
      </c>
      <c r="F429" s="63"/>
      <c r="G429" s="59">
        <v>2297814.58</v>
      </c>
    </row>
    <row r="430" spans="1:7" x14ac:dyDescent="0.3">
      <c r="B430" s="17" t="s">
        <v>63</v>
      </c>
      <c r="C430" s="17"/>
      <c r="D430" s="17"/>
      <c r="E430" s="59">
        <v>159200.19</v>
      </c>
      <c r="F430" s="63"/>
      <c r="G430" s="59">
        <v>124035.12</v>
      </c>
    </row>
    <row r="431" spans="1:7" x14ac:dyDescent="0.3">
      <c r="B431" s="17" t="s">
        <v>64</v>
      </c>
      <c r="C431" s="17"/>
      <c r="D431" s="17"/>
      <c r="E431" s="59">
        <v>8778267.4299999997</v>
      </c>
      <c r="F431" s="63"/>
      <c r="G431" s="59">
        <v>6874746.6200000001</v>
      </c>
    </row>
    <row r="432" spans="1:7" x14ac:dyDescent="0.3">
      <c r="B432" s="17" t="s">
        <v>174</v>
      </c>
      <c r="C432" s="17"/>
      <c r="D432" s="17"/>
      <c r="E432" s="59">
        <v>4793469.25</v>
      </c>
      <c r="F432" s="63"/>
      <c r="G432" s="59">
        <v>0</v>
      </c>
    </row>
    <row r="433" spans="2:7" ht="21" thickBot="1" x14ac:dyDescent="0.35">
      <c r="B433" s="6" t="s">
        <v>96</v>
      </c>
      <c r="C433" s="17"/>
      <c r="D433" s="17"/>
      <c r="E433" s="64">
        <f>SUM(E429:E432)</f>
        <v>15656255.439999999</v>
      </c>
      <c r="F433" s="63"/>
      <c r="G433" s="64">
        <f>SUM(G429:G432)</f>
        <v>9296596.3200000003</v>
      </c>
    </row>
    <row r="434" spans="2:7" ht="21" thickTop="1" x14ac:dyDescent="0.3">
      <c r="B434" s="6"/>
      <c r="C434" s="17"/>
      <c r="D434" s="17"/>
      <c r="E434" s="63"/>
      <c r="F434" s="63"/>
    </row>
    <row r="435" spans="2:7" ht="21" x14ac:dyDescent="0.35">
      <c r="B435" s="12"/>
      <c r="C435" s="17"/>
      <c r="D435" s="17"/>
      <c r="E435" s="66"/>
      <c r="F435" s="65"/>
    </row>
    <row r="436" spans="2:7" ht="21" x14ac:dyDescent="0.35">
      <c r="B436" s="12"/>
      <c r="C436" s="17"/>
      <c r="D436" s="17"/>
      <c r="E436" s="66"/>
      <c r="F436" s="65"/>
    </row>
    <row r="437" spans="2:7" ht="21.75" thickBot="1" x14ac:dyDescent="0.4">
      <c r="B437" s="6" t="s">
        <v>266</v>
      </c>
      <c r="C437" s="12"/>
      <c r="D437" s="17"/>
      <c r="E437" s="55">
        <f>+E294+E380+E399+E417+E433</f>
        <v>3195321509.7299995</v>
      </c>
      <c r="F437" s="55"/>
      <c r="G437" s="55">
        <f>+G294+G380+G399+G417+G433</f>
        <v>3442302494.27</v>
      </c>
    </row>
    <row r="438" spans="2:7" ht="21.75" thickTop="1" x14ac:dyDescent="0.35">
      <c r="B438" s="12"/>
      <c r="C438" s="17"/>
      <c r="D438" s="12"/>
      <c r="E438" s="35"/>
    </row>
    <row r="439" spans="2:7" ht="21" x14ac:dyDescent="0.35">
      <c r="B439" s="17"/>
      <c r="C439" s="17"/>
      <c r="D439" s="17"/>
      <c r="E439" s="16"/>
      <c r="F439" s="50"/>
      <c r="G439" s="51"/>
    </row>
    <row r="440" spans="2:7" x14ac:dyDescent="0.3">
      <c r="B440" s="17"/>
      <c r="D440" s="17"/>
      <c r="E440" s="16"/>
    </row>
    <row r="449" spans="2:7" x14ac:dyDescent="0.3">
      <c r="C449" s="99"/>
    </row>
    <row r="450" spans="2:7" x14ac:dyDescent="0.3">
      <c r="B450" s="99"/>
      <c r="D450" s="99"/>
      <c r="E450" s="99"/>
      <c r="F450" s="99"/>
      <c r="G450" s="99"/>
    </row>
    <row r="466" spans="2:7" x14ac:dyDescent="0.3">
      <c r="C466" s="32"/>
    </row>
    <row r="467" spans="2:7" x14ac:dyDescent="0.3">
      <c r="B467" s="32"/>
      <c r="D467" s="32"/>
      <c r="E467" s="33"/>
      <c r="F467" s="52"/>
      <c r="G467" s="49"/>
    </row>
    <row r="470" spans="2:7" x14ac:dyDescent="0.3">
      <c r="C470" s="90"/>
    </row>
    <row r="471" spans="2:7" x14ac:dyDescent="0.3">
      <c r="B471" s="90"/>
      <c r="D471" s="96"/>
      <c r="E471" s="28"/>
    </row>
    <row r="472" spans="2:7" x14ac:dyDescent="0.3">
      <c r="F472" s="46"/>
      <c r="G472" s="53"/>
    </row>
  </sheetData>
  <pageMargins left="0.70866141732283472" right="0.70866141732283472" top="0.74803149606299213" bottom="0.74803149606299213" header="0.31496062992125984" footer="0.31496062992125984"/>
  <pageSetup scale="55" orientation="portrait" r:id="rId1"/>
  <headerFooter scaleWithDoc="0"/>
  <rowBreaks count="5" manualBreakCount="5">
    <brk id="154" max="6" man="1"/>
    <brk id="202" max="6" man="1"/>
    <brk id="255" max="6" man="1"/>
    <brk id="298" max="6" man="1"/>
    <brk id="35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W65"/>
  <sheetViews>
    <sheetView view="pageBreakPreview" topLeftCell="A7" zoomScale="60" zoomScaleNormal="100" workbookViewId="0">
      <selection activeCell="H26" sqref="H26"/>
    </sheetView>
  </sheetViews>
  <sheetFormatPr baseColWidth="10" defaultColWidth="11.42578125" defaultRowHeight="15.75" x14ac:dyDescent="0.25"/>
  <cols>
    <col min="1" max="1" width="6.85546875" style="1" customWidth="1"/>
    <col min="2" max="2" width="28.7109375" style="15" customWidth="1"/>
    <col min="3" max="3" width="20.42578125" style="15" customWidth="1"/>
    <col min="4" max="4" width="25.7109375" style="15" bestFit="1" customWidth="1"/>
    <col min="5" max="5" width="29.140625" style="68" bestFit="1" customWidth="1"/>
    <col min="6" max="6" width="20.85546875" style="68" customWidth="1"/>
    <col min="7" max="7" width="19.28515625" style="15" customWidth="1"/>
    <col min="8" max="8" width="25.5703125" style="15" bestFit="1" customWidth="1"/>
    <col min="9" max="9" width="23.28515625" style="68" customWidth="1"/>
    <col min="10" max="10" width="11.42578125" style="1"/>
    <col min="11" max="11" width="18.42578125" style="1" customWidth="1"/>
    <col min="12" max="16384" width="11.42578125" style="1"/>
  </cols>
  <sheetData>
    <row r="1" spans="2:205" x14ac:dyDescent="0.25">
      <c r="B1" s="8" t="s">
        <v>124</v>
      </c>
      <c r="C1" s="8"/>
      <c r="D1" s="8"/>
      <c r="E1" s="8"/>
      <c r="F1" s="8"/>
      <c r="G1" s="8"/>
      <c r="H1" s="8"/>
      <c r="I1" s="67"/>
    </row>
    <row r="2" spans="2:205" x14ac:dyDescent="0.25">
      <c r="B2" s="8" t="s">
        <v>196</v>
      </c>
      <c r="C2" s="8"/>
      <c r="D2" s="8"/>
      <c r="E2" s="8"/>
      <c r="F2" s="8"/>
      <c r="G2" s="8"/>
      <c r="H2" s="8"/>
      <c r="I2" s="67"/>
    </row>
    <row r="3" spans="2:205" x14ac:dyDescent="0.25">
      <c r="B3" s="8" t="s">
        <v>125</v>
      </c>
      <c r="C3" s="8"/>
      <c r="D3" s="8"/>
      <c r="E3" s="8"/>
      <c r="F3" s="8"/>
      <c r="G3" s="8"/>
      <c r="H3" s="8"/>
      <c r="I3" s="67"/>
    </row>
    <row r="4" spans="2:205" x14ac:dyDescent="0.25">
      <c r="B4" s="11" t="s">
        <v>226</v>
      </c>
      <c r="C4" s="11"/>
      <c r="D4" s="11"/>
      <c r="E4" s="11"/>
      <c r="F4" s="11"/>
      <c r="G4" s="11"/>
      <c r="H4" s="11"/>
      <c r="I4" s="67"/>
    </row>
    <row r="5" spans="2:205" x14ac:dyDescent="0.25">
      <c r="B5" s="11"/>
      <c r="C5" s="11"/>
      <c r="D5" s="11"/>
      <c r="E5" s="11"/>
      <c r="F5" s="11"/>
      <c r="G5" s="11"/>
      <c r="H5" s="11"/>
      <c r="I5" s="67"/>
    </row>
    <row r="6" spans="2:205" s="70" customFormat="1" x14ac:dyDescent="0.25">
      <c r="B6" s="103" t="s">
        <v>197</v>
      </c>
      <c r="C6" s="15"/>
      <c r="D6" s="15"/>
      <c r="E6" s="68"/>
      <c r="F6" s="68"/>
      <c r="G6" s="15"/>
      <c r="H6" s="15"/>
      <c r="I6" s="6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</row>
    <row r="7" spans="2:205" s="70" customFormat="1" x14ac:dyDescent="0.25">
      <c r="B7" s="103"/>
      <c r="C7" s="15"/>
      <c r="D7" s="15"/>
      <c r="E7" s="68"/>
      <c r="F7" s="68"/>
      <c r="G7" s="15"/>
      <c r="H7" s="15"/>
      <c r="I7" s="6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</row>
    <row r="8" spans="2:205" s="70" customFormat="1" x14ac:dyDescent="0.25">
      <c r="B8" s="117" t="s">
        <v>267</v>
      </c>
      <c r="C8" s="15"/>
      <c r="D8" s="15"/>
      <c r="E8" s="68"/>
      <c r="F8" s="68"/>
      <c r="G8" s="15"/>
      <c r="H8" s="15"/>
      <c r="I8" s="6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</row>
    <row r="9" spans="2:205" s="70" customFormat="1" x14ac:dyDescent="0.25">
      <c r="B9" s="117"/>
      <c r="C9" s="15"/>
      <c r="D9" s="15"/>
      <c r="E9" s="68"/>
      <c r="F9" s="68"/>
      <c r="G9" s="15"/>
      <c r="H9" s="15"/>
      <c r="I9" s="6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</row>
    <row r="10" spans="2:205" s="70" customFormat="1" ht="38.25" x14ac:dyDescent="0.25">
      <c r="B10" s="15"/>
      <c r="C10" s="104" t="s">
        <v>198</v>
      </c>
      <c r="D10" s="104" t="s">
        <v>199</v>
      </c>
      <c r="E10" s="105" t="s">
        <v>200</v>
      </c>
      <c r="F10" s="106" t="s">
        <v>201</v>
      </c>
      <c r="G10" s="104" t="s">
        <v>202</v>
      </c>
      <c r="H10" s="107" t="s">
        <v>225</v>
      </c>
      <c r="I10" s="108" t="s">
        <v>96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</row>
    <row r="11" spans="2:205" s="70" customFormat="1" x14ac:dyDescent="0.25">
      <c r="B11" s="75" t="s">
        <v>203</v>
      </c>
      <c r="C11" s="76">
        <v>770339149.87</v>
      </c>
      <c r="D11" s="76">
        <v>0</v>
      </c>
      <c r="E11" s="77">
        <v>234388961.75999999</v>
      </c>
      <c r="F11" s="76">
        <v>640023156.90999997</v>
      </c>
      <c r="G11" s="76">
        <v>131096014.36</v>
      </c>
      <c r="H11" s="76">
        <v>451423910.14999998</v>
      </c>
      <c r="I11" s="76">
        <v>2227271193.0499997</v>
      </c>
      <c r="J11" s="1"/>
      <c r="K11" s="10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</row>
    <row r="12" spans="2:205" s="2" customFormat="1" x14ac:dyDescent="0.25">
      <c r="B12" s="78" t="s">
        <v>204</v>
      </c>
      <c r="C12" s="76">
        <v>0</v>
      </c>
      <c r="D12" s="76">
        <v>0</v>
      </c>
      <c r="E12" s="77">
        <v>5535543.9500000002</v>
      </c>
      <c r="F12" s="76">
        <v>37225419.289999999</v>
      </c>
      <c r="G12" s="76">
        <v>0</v>
      </c>
      <c r="H12" s="76">
        <v>83022389.109999999</v>
      </c>
      <c r="I12" s="76">
        <v>125783352.34999999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</row>
    <row r="13" spans="2:205" s="70" customFormat="1" x14ac:dyDescent="0.25">
      <c r="B13" s="15" t="s">
        <v>205</v>
      </c>
      <c r="C13" s="79">
        <v>0</v>
      </c>
      <c r="D13" s="76">
        <v>0</v>
      </c>
      <c r="E13" s="77">
        <v>0</v>
      </c>
      <c r="F13" s="76">
        <v>0</v>
      </c>
      <c r="G13" s="76">
        <v>0</v>
      </c>
      <c r="H13" s="76">
        <v>0</v>
      </c>
      <c r="I13" s="76"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</row>
    <row r="14" spans="2:205" s="70" customFormat="1" x14ac:dyDescent="0.25">
      <c r="B14" s="15" t="s">
        <v>206</v>
      </c>
      <c r="C14" s="79">
        <v>0</v>
      </c>
      <c r="D14" s="76">
        <v>0</v>
      </c>
      <c r="E14" s="77">
        <v>0</v>
      </c>
      <c r="F14" s="76">
        <v>0</v>
      </c>
      <c r="G14" s="76">
        <v>0</v>
      </c>
      <c r="H14" s="76">
        <v>-104709845.22999999</v>
      </c>
      <c r="I14" s="76">
        <v>-104709845.23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</row>
    <row r="15" spans="2:205" s="70" customFormat="1" x14ac:dyDescent="0.25">
      <c r="B15" s="15" t="s">
        <v>207</v>
      </c>
      <c r="C15" s="76">
        <v>0</v>
      </c>
      <c r="D15" s="79">
        <v>0</v>
      </c>
      <c r="E15" s="77">
        <v>0</v>
      </c>
      <c r="F15" s="76">
        <v>251803463.57000002</v>
      </c>
      <c r="G15" s="76">
        <v>0</v>
      </c>
      <c r="H15" s="76">
        <v>13055649.18</v>
      </c>
      <c r="I15" s="76">
        <v>264859112.75000003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</row>
    <row r="16" spans="2:205" s="70" customFormat="1" x14ac:dyDescent="0.25">
      <c r="B16" s="15" t="s">
        <v>208</v>
      </c>
      <c r="C16" s="76">
        <v>0</v>
      </c>
      <c r="D16" s="76">
        <v>0</v>
      </c>
      <c r="E16" s="77">
        <v>0</v>
      </c>
      <c r="F16" s="76">
        <v>0</v>
      </c>
      <c r="G16" s="76">
        <v>0</v>
      </c>
      <c r="H16" s="76">
        <v>0</v>
      </c>
      <c r="I16" s="76"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</row>
    <row r="17" spans="1:205" s="70" customFormat="1" x14ac:dyDescent="0.25">
      <c r="B17" s="80" t="s">
        <v>209</v>
      </c>
      <c r="C17" s="115">
        <f t="shared" ref="C17:I17" si="0">SUM(C11:C16)</f>
        <v>770339149.87</v>
      </c>
      <c r="D17" s="115">
        <f t="shared" si="0"/>
        <v>0</v>
      </c>
      <c r="E17" s="116">
        <f t="shared" si="0"/>
        <v>239924505.70999998</v>
      </c>
      <c r="F17" s="115">
        <f t="shared" si="0"/>
        <v>929052039.76999998</v>
      </c>
      <c r="G17" s="115">
        <f t="shared" si="0"/>
        <v>131096014.36</v>
      </c>
      <c r="H17" s="115">
        <f t="shared" si="0"/>
        <v>442792103.20999998</v>
      </c>
      <c r="I17" s="115">
        <f t="shared" si="0"/>
        <v>2513203812.9199996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</row>
    <row r="18" spans="1:205" s="70" customFormat="1" ht="12" customHeight="1" x14ac:dyDescent="0.25">
      <c r="B18" s="78"/>
      <c r="C18" s="82"/>
      <c r="D18" s="82"/>
      <c r="E18" s="82"/>
      <c r="F18" s="82"/>
      <c r="G18" s="82"/>
      <c r="H18" s="82"/>
      <c r="I18" s="8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</row>
    <row r="19" spans="1:205" s="70" customFormat="1" ht="21.75" customHeight="1" x14ac:dyDescent="0.25">
      <c r="B19" s="75" t="s">
        <v>210</v>
      </c>
      <c r="C19" s="76">
        <v>143867996.00999999</v>
      </c>
      <c r="D19" s="76">
        <v>0</v>
      </c>
      <c r="E19" s="76">
        <v>168299005.61000001</v>
      </c>
      <c r="F19" s="76">
        <v>486540096.31999999</v>
      </c>
      <c r="G19" s="76">
        <v>0</v>
      </c>
      <c r="H19" s="76">
        <v>0</v>
      </c>
      <c r="I19" s="76">
        <v>798707097.94000006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</row>
    <row r="20" spans="1:205" s="2" customFormat="1" x14ac:dyDescent="0.25">
      <c r="B20" s="78" t="s">
        <v>211</v>
      </c>
      <c r="C20" s="76">
        <v>15406782.960000001</v>
      </c>
      <c r="D20" s="76">
        <v>0</v>
      </c>
      <c r="E20" s="76">
        <v>17407194.350000001</v>
      </c>
      <c r="F20" s="83">
        <v>110255262.17</v>
      </c>
      <c r="G20" s="84">
        <v>0</v>
      </c>
      <c r="H20" s="84">
        <v>0</v>
      </c>
      <c r="I20" s="76">
        <v>143069239.48000002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</row>
    <row r="21" spans="1:205" s="70" customFormat="1" x14ac:dyDescent="0.25">
      <c r="B21" s="15" t="s">
        <v>206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  <c r="H21" s="76">
        <v>0</v>
      </c>
      <c r="I21" s="76"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</row>
    <row r="22" spans="1:205" s="70" customFormat="1" x14ac:dyDescent="0.25">
      <c r="B22" s="15" t="s">
        <v>207</v>
      </c>
      <c r="C22" s="76">
        <v>0</v>
      </c>
      <c r="D22" s="76">
        <v>0</v>
      </c>
      <c r="E22" s="76">
        <v>-129444</v>
      </c>
      <c r="F22" s="76">
        <v>5523548.8900000006</v>
      </c>
      <c r="G22" s="76">
        <v>0</v>
      </c>
      <c r="H22" s="76">
        <v>0</v>
      </c>
      <c r="I22" s="76">
        <v>5394104.8900000006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</row>
    <row r="23" spans="1:205" s="70" customFormat="1" x14ac:dyDescent="0.25">
      <c r="B23" s="80" t="s">
        <v>209</v>
      </c>
      <c r="C23" s="115">
        <f t="shared" ref="C23:I23" si="1">SUM(C19:C22)</f>
        <v>159274778.97</v>
      </c>
      <c r="D23" s="115">
        <f t="shared" si="1"/>
        <v>0</v>
      </c>
      <c r="E23" s="115">
        <f t="shared" si="1"/>
        <v>185576755.96000001</v>
      </c>
      <c r="F23" s="115">
        <f t="shared" si="1"/>
        <v>602318907.38</v>
      </c>
      <c r="G23" s="115">
        <f t="shared" si="1"/>
        <v>0</v>
      </c>
      <c r="H23" s="115">
        <f t="shared" si="1"/>
        <v>0</v>
      </c>
      <c r="I23" s="115">
        <f t="shared" si="1"/>
        <v>947170442.31000006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</row>
    <row r="24" spans="1:205" s="70" customFormat="1" ht="32.25" thickBot="1" x14ac:dyDescent="0.3">
      <c r="B24" s="85" t="s">
        <v>212</v>
      </c>
      <c r="C24" s="97">
        <f>+C17-C23</f>
        <v>611064370.89999998</v>
      </c>
      <c r="D24" s="97">
        <v>0</v>
      </c>
      <c r="E24" s="97">
        <f>+E17-E23</f>
        <v>54347749.74999997</v>
      </c>
      <c r="F24" s="97">
        <f t="shared" ref="F24:I24" si="2">+F17-F23</f>
        <v>326733132.38999999</v>
      </c>
      <c r="G24" s="97">
        <f t="shared" si="2"/>
        <v>131096014.36</v>
      </c>
      <c r="H24" s="97">
        <f t="shared" si="2"/>
        <v>442792103.20999998</v>
      </c>
      <c r="I24" s="97">
        <f t="shared" si="2"/>
        <v>1566033370.6099997</v>
      </c>
      <c r="J24" s="1"/>
      <c r="K24" s="10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</row>
    <row r="25" spans="1:205" s="70" customFormat="1" ht="16.5" thickTop="1" x14ac:dyDescent="0.25">
      <c r="B25" s="15"/>
      <c r="C25" s="87"/>
      <c r="D25" s="88"/>
      <c r="E25" s="89"/>
      <c r="F25" s="68"/>
      <c r="G25" s="88"/>
      <c r="H25" s="88"/>
      <c r="I25" s="6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</row>
    <row r="26" spans="1:205" ht="15" x14ac:dyDescent="0.25">
      <c r="B26" s="1"/>
      <c r="C26" s="1"/>
      <c r="D26" s="1"/>
      <c r="E26" s="1"/>
      <c r="F26" s="1"/>
      <c r="G26" s="1"/>
      <c r="H26" s="1"/>
      <c r="I26" s="1"/>
    </row>
    <row r="27" spans="1:205" s="69" customFormat="1" x14ac:dyDescent="0.25">
      <c r="A27" s="1"/>
      <c r="B27" s="103" t="s">
        <v>197</v>
      </c>
      <c r="C27" s="15"/>
      <c r="D27" s="15"/>
      <c r="E27" s="68"/>
      <c r="F27" s="68"/>
      <c r="G27" s="15"/>
      <c r="H27" s="15"/>
      <c r="I27" s="6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</row>
    <row r="28" spans="1:205" s="69" customFormat="1" x14ac:dyDescent="0.25">
      <c r="A28" s="1"/>
      <c r="B28" s="103"/>
      <c r="C28" s="15"/>
      <c r="D28" s="15"/>
      <c r="E28" s="68"/>
      <c r="F28" s="68"/>
      <c r="G28" s="15"/>
      <c r="H28" s="15"/>
      <c r="I28" s="6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</row>
    <row r="29" spans="1:205" s="69" customFormat="1" x14ac:dyDescent="0.25">
      <c r="A29" s="1"/>
      <c r="B29" s="117" t="s">
        <v>268</v>
      </c>
      <c r="C29" s="15"/>
      <c r="D29" s="15"/>
      <c r="E29" s="68"/>
      <c r="F29" s="68"/>
      <c r="G29" s="15"/>
      <c r="H29" s="15"/>
      <c r="I29" s="6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</row>
    <row r="30" spans="1:205" s="69" customFormat="1" x14ac:dyDescent="0.25">
      <c r="A30" s="1"/>
      <c r="B30" s="117"/>
      <c r="C30" s="15"/>
      <c r="D30" s="15"/>
      <c r="E30" s="68"/>
      <c r="F30" s="68"/>
      <c r="G30" s="15"/>
      <c r="H30" s="15"/>
      <c r="I30" s="6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</row>
    <row r="31" spans="1:205" s="69" customFormat="1" ht="31.5" x14ac:dyDescent="0.25">
      <c r="A31" s="1"/>
      <c r="B31" s="15"/>
      <c r="C31" s="111" t="s">
        <v>217</v>
      </c>
      <c r="D31" s="111" t="s">
        <v>199</v>
      </c>
      <c r="E31" s="71" t="s">
        <v>218</v>
      </c>
      <c r="F31" s="72" t="s">
        <v>201</v>
      </c>
      <c r="G31" s="111" t="s">
        <v>202</v>
      </c>
      <c r="H31" s="73" t="s">
        <v>219</v>
      </c>
      <c r="I31" s="74" t="s">
        <v>96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</row>
    <row r="32" spans="1:205" s="69" customFormat="1" x14ac:dyDescent="0.25">
      <c r="A32" s="1"/>
      <c r="B32" s="75" t="s">
        <v>220</v>
      </c>
      <c r="C32" s="76">
        <v>757841657.79999995</v>
      </c>
      <c r="D32" s="76">
        <v>1876251.21</v>
      </c>
      <c r="E32" s="77">
        <v>468133805.09000003</v>
      </c>
      <c r="F32" s="76">
        <v>3101478462.8199997</v>
      </c>
      <c r="G32" s="76">
        <v>184959603.68000001</v>
      </c>
      <c r="H32" s="76">
        <v>0</v>
      </c>
      <c r="I32" s="76">
        <v>4514289781.6000004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</row>
    <row r="33" spans="1:205" s="69" customFormat="1" x14ac:dyDescent="0.25">
      <c r="A33" s="1"/>
      <c r="B33" s="78" t="s">
        <v>221</v>
      </c>
      <c r="C33" s="76">
        <v>0</v>
      </c>
      <c r="D33" s="76">
        <v>0</v>
      </c>
      <c r="E33" s="77">
        <v>20197229.66</v>
      </c>
      <c r="F33" s="76">
        <v>6782634.3400000008</v>
      </c>
      <c r="G33" s="76">
        <v>0</v>
      </c>
      <c r="H33" s="76">
        <v>451423910.14999998</v>
      </c>
      <c r="I33" s="76">
        <v>478403774.14999998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</row>
    <row r="34" spans="1:205" s="69" customFormat="1" x14ac:dyDescent="0.25">
      <c r="A34" s="1"/>
      <c r="B34" s="15" t="s">
        <v>205</v>
      </c>
      <c r="C34" s="79"/>
      <c r="D34" s="76"/>
      <c r="E34" s="77"/>
      <c r="F34" s="76"/>
      <c r="G34" s="76"/>
      <c r="H34" s="76"/>
      <c r="I34" s="76"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</row>
    <row r="35" spans="1:205" s="69" customFormat="1" x14ac:dyDescent="0.25">
      <c r="A35" s="1"/>
      <c r="B35" s="15" t="s">
        <v>206</v>
      </c>
      <c r="C35" s="79"/>
      <c r="D35" s="76">
        <v>-1876251.21</v>
      </c>
      <c r="E35" s="77">
        <v>-253942072.99000001</v>
      </c>
      <c r="F35" s="76">
        <v>-2468237940.25</v>
      </c>
      <c r="G35" s="76">
        <v>-53863590.319999993</v>
      </c>
      <c r="H35" s="76">
        <v>0</v>
      </c>
      <c r="I35" s="76">
        <v>-2777919854.77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</row>
    <row r="36" spans="1:205" s="69" customFormat="1" x14ac:dyDescent="0.25">
      <c r="A36" s="1"/>
      <c r="B36" s="15" t="s">
        <v>207</v>
      </c>
      <c r="C36" s="76">
        <v>12497492.07</v>
      </c>
      <c r="D36" s="79"/>
      <c r="E36" s="77"/>
      <c r="F36" s="76"/>
      <c r="G36" s="76"/>
      <c r="H36" s="76">
        <v>0</v>
      </c>
      <c r="I36" s="76">
        <v>12497492.07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</row>
    <row r="37" spans="1:205" s="69" customFormat="1" x14ac:dyDescent="0.25">
      <c r="A37" s="1"/>
      <c r="B37" s="15" t="s">
        <v>208</v>
      </c>
      <c r="C37" s="76"/>
      <c r="D37" s="76"/>
      <c r="E37" s="77"/>
      <c r="F37" s="76"/>
      <c r="G37" s="76"/>
      <c r="H37" s="76"/>
      <c r="I37" s="76"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</row>
    <row r="38" spans="1:205" s="69" customFormat="1" x14ac:dyDescent="0.25">
      <c r="A38" s="1"/>
      <c r="B38" s="80" t="s">
        <v>209</v>
      </c>
      <c r="C38" s="115">
        <f t="shared" ref="C38:I38" si="3">SUM(C32:C37)</f>
        <v>770339149.87</v>
      </c>
      <c r="D38" s="115">
        <f t="shared" si="3"/>
        <v>0</v>
      </c>
      <c r="E38" s="116">
        <f t="shared" si="3"/>
        <v>234388961.76000005</v>
      </c>
      <c r="F38" s="115">
        <f t="shared" si="3"/>
        <v>640023156.90999985</v>
      </c>
      <c r="G38" s="115">
        <f t="shared" si="3"/>
        <v>131096013.36000001</v>
      </c>
      <c r="H38" s="115">
        <f t="shared" si="3"/>
        <v>451423910.14999998</v>
      </c>
      <c r="I38" s="115">
        <f t="shared" si="3"/>
        <v>2227271193.0500002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</row>
    <row r="39" spans="1:205" s="69" customFormat="1" x14ac:dyDescent="0.25">
      <c r="A39" s="1"/>
      <c r="B39" s="81"/>
      <c r="C39" s="82"/>
      <c r="D39" s="82"/>
      <c r="E39" s="82"/>
      <c r="F39" s="82"/>
      <c r="G39" s="82"/>
      <c r="H39" s="82"/>
      <c r="I39" s="8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</row>
    <row r="40" spans="1:205" s="69" customFormat="1" ht="31.5" x14ac:dyDescent="0.25">
      <c r="A40" s="1"/>
      <c r="B40" s="75" t="s">
        <v>210</v>
      </c>
      <c r="C40" s="76">
        <v>128461212.73999999</v>
      </c>
      <c r="D40" s="76"/>
      <c r="E40" s="76">
        <v>128973957.07000001</v>
      </c>
      <c r="F40" s="76">
        <v>70635244.61999999</v>
      </c>
      <c r="G40" s="76"/>
      <c r="H40" s="76"/>
      <c r="I40" s="76">
        <v>328070414.43000001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</row>
    <row r="41" spans="1:205" s="69" customFormat="1" x14ac:dyDescent="0.25">
      <c r="A41" s="1"/>
      <c r="B41" s="78" t="s">
        <v>211</v>
      </c>
      <c r="C41" s="76">
        <v>15406783</v>
      </c>
      <c r="D41" s="76"/>
      <c r="E41" s="76">
        <v>22406771</v>
      </c>
      <c r="F41" s="83">
        <v>86314775.310000002</v>
      </c>
      <c r="G41" s="84"/>
      <c r="H41" s="84"/>
      <c r="I41" s="76">
        <v>124128329.31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</row>
    <row r="42" spans="1:205" s="69" customFormat="1" x14ac:dyDescent="0.25">
      <c r="A42" s="1"/>
      <c r="B42" s="15" t="s">
        <v>206</v>
      </c>
      <c r="C42" s="76">
        <v>0</v>
      </c>
      <c r="D42" s="76"/>
      <c r="E42" s="76">
        <v>16918277.539999999</v>
      </c>
      <c r="F42" s="76">
        <v>329608093.89000005</v>
      </c>
      <c r="G42" s="76"/>
      <c r="H42" s="76"/>
      <c r="I42" s="76">
        <v>346526371.70000005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</row>
    <row r="43" spans="1:205" s="69" customFormat="1" x14ac:dyDescent="0.25">
      <c r="A43" s="1"/>
      <c r="B43" s="15" t="s">
        <v>207</v>
      </c>
      <c r="C43" s="76"/>
      <c r="D43" s="76"/>
      <c r="E43" s="76"/>
      <c r="F43" s="76">
        <v>-18017.5</v>
      </c>
      <c r="G43" s="76"/>
      <c r="H43" s="76"/>
      <c r="I43" s="76">
        <v>-18017.5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</row>
    <row r="44" spans="1:205" s="69" customFormat="1" x14ac:dyDescent="0.25">
      <c r="A44" s="1"/>
      <c r="B44" s="80" t="s">
        <v>209</v>
      </c>
      <c r="C44" s="115">
        <f>SUM(C40:C43)</f>
        <v>143867995.74000001</v>
      </c>
      <c r="D44" s="115"/>
      <c r="E44" s="115">
        <f>SUM(E40:E43)</f>
        <v>168299005.60999998</v>
      </c>
      <c r="F44" s="115">
        <f>SUM(F40:F43)</f>
        <v>486540096.32000005</v>
      </c>
      <c r="G44" s="115"/>
      <c r="H44" s="115"/>
      <c r="I44" s="115">
        <f>SUM(I40:I43)</f>
        <v>798707097.94000006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</row>
    <row r="45" spans="1:205" s="69" customFormat="1" ht="32.25" thickBot="1" x14ac:dyDescent="0.3">
      <c r="A45" s="1"/>
      <c r="B45" s="85" t="s">
        <v>222</v>
      </c>
      <c r="C45" s="86">
        <f>+C38-C44</f>
        <v>626471154.13</v>
      </c>
      <c r="D45" s="86">
        <f t="shared" ref="D45:I45" si="4">+D38-D44</f>
        <v>0</v>
      </c>
      <c r="E45" s="86">
        <f t="shared" si="4"/>
        <v>66089956.150000066</v>
      </c>
      <c r="F45" s="86">
        <f t="shared" si="4"/>
        <v>153483060.58999979</v>
      </c>
      <c r="G45" s="86">
        <f t="shared" si="4"/>
        <v>131096013.36000001</v>
      </c>
      <c r="H45" s="86">
        <f t="shared" si="4"/>
        <v>451423910.14999998</v>
      </c>
      <c r="I45" s="86">
        <f t="shared" si="4"/>
        <v>1428564095.1100001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</row>
    <row r="46" spans="1:205" s="69" customFormat="1" thickTop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</row>
    <row r="47" spans="1:205" s="69" customFormat="1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</row>
    <row r="48" spans="1:205" s="69" customFormat="1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</row>
    <row r="49" spans="1:205" s="6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</row>
    <row r="50" spans="1:205" ht="15" customHeight="1" x14ac:dyDescent="0.25">
      <c r="B50" s="1"/>
      <c r="C50" s="1"/>
      <c r="D50" s="1"/>
      <c r="E50" s="1"/>
      <c r="F50" s="1"/>
      <c r="G50" s="1"/>
      <c r="H50" s="1"/>
      <c r="I50" s="1"/>
    </row>
    <row r="51" spans="1:205" ht="15" customHeight="1" x14ac:dyDescent="0.25">
      <c r="B51" s="1"/>
      <c r="C51" s="1"/>
      <c r="D51" s="1"/>
      <c r="E51" s="1"/>
      <c r="F51" s="1"/>
      <c r="G51" s="1"/>
      <c r="H51" s="1"/>
      <c r="I51" s="1"/>
    </row>
    <row r="52" spans="1:205" ht="15" customHeight="1" x14ac:dyDescent="0.25">
      <c r="B52" s="1"/>
      <c r="C52" s="1"/>
      <c r="D52" s="1"/>
      <c r="E52" s="1"/>
      <c r="F52" s="1"/>
      <c r="G52" s="1"/>
      <c r="H52" s="1"/>
      <c r="I52" s="1"/>
    </row>
    <row r="53" spans="1:205" ht="15" customHeight="1" x14ac:dyDescent="0.25">
      <c r="B53" s="1"/>
      <c r="C53" s="1"/>
      <c r="D53" s="1"/>
      <c r="E53" s="1"/>
      <c r="F53" s="1"/>
      <c r="G53" s="1"/>
      <c r="H53" s="1"/>
      <c r="I53" s="1"/>
    </row>
    <row r="54" spans="1:205" ht="15" x14ac:dyDescent="0.25">
      <c r="B54" s="1"/>
      <c r="C54" s="1"/>
      <c r="D54" s="1"/>
      <c r="E54" s="1"/>
      <c r="F54" s="1"/>
      <c r="G54" s="1"/>
      <c r="H54" s="1"/>
      <c r="I54" s="1"/>
    </row>
    <row r="55" spans="1:205" ht="15" x14ac:dyDescent="0.25">
      <c r="B55" s="1"/>
      <c r="C55" s="1"/>
      <c r="D55" s="1"/>
      <c r="E55" s="1"/>
      <c r="F55" s="1"/>
      <c r="G55" s="1"/>
      <c r="H55" s="1"/>
      <c r="I55" s="1"/>
    </row>
    <row r="56" spans="1:205" ht="15" x14ac:dyDescent="0.25">
      <c r="B56" s="1"/>
      <c r="C56" s="1"/>
      <c r="D56" s="1"/>
      <c r="E56" s="1"/>
      <c r="F56" s="1"/>
      <c r="G56" s="1"/>
      <c r="H56" s="1"/>
      <c r="I56" s="1"/>
    </row>
    <row r="57" spans="1:205" ht="15" x14ac:dyDescent="0.25">
      <c r="B57" s="1"/>
      <c r="C57" s="1"/>
      <c r="D57" s="1"/>
      <c r="E57" s="1"/>
      <c r="F57" s="1"/>
      <c r="G57" s="1"/>
      <c r="H57" s="1"/>
      <c r="I57" s="1"/>
    </row>
    <row r="58" spans="1:205" ht="15" x14ac:dyDescent="0.25">
      <c r="B58" s="1"/>
      <c r="C58" s="1"/>
      <c r="D58" s="1"/>
      <c r="E58" s="1"/>
      <c r="F58" s="1"/>
      <c r="G58" s="1"/>
      <c r="H58" s="1"/>
      <c r="I58" s="1"/>
    </row>
    <row r="59" spans="1:205" ht="15" x14ac:dyDescent="0.25">
      <c r="B59" s="1"/>
      <c r="C59" s="1"/>
      <c r="D59" s="1"/>
      <c r="E59" s="1"/>
      <c r="F59" s="1"/>
      <c r="G59" s="1"/>
      <c r="H59" s="1"/>
      <c r="I59" s="1"/>
    </row>
    <row r="60" spans="1:205" ht="12" customHeight="1" x14ac:dyDescent="0.25">
      <c r="B60" s="1"/>
      <c r="C60" s="1"/>
      <c r="D60" s="1"/>
      <c r="E60" s="1"/>
      <c r="F60" s="1"/>
      <c r="G60" s="1"/>
      <c r="H60" s="1"/>
      <c r="I60" s="1"/>
    </row>
    <row r="61" spans="1:205" ht="15" x14ac:dyDescent="0.25">
      <c r="B61" s="1"/>
      <c r="C61" s="1"/>
      <c r="D61" s="1"/>
      <c r="E61" s="1"/>
      <c r="F61" s="1"/>
      <c r="G61" s="1"/>
      <c r="H61" s="1"/>
      <c r="I61" s="1"/>
    </row>
    <row r="62" spans="1:205" ht="15" x14ac:dyDescent="0.25">
      <c r="B62" s="1"/>
      <c r="C62" s="1"/>
      <c r="D62" s="1"/>
      <c r="E62" s="1"/>
      <c r="F62" s="1"/>
      <c r="G62" s="1"/>
      <c r="H62" s="1"/>
      <c r="I62" s="1"/>
    </row>
    <row r="63" spans="1:205" ht="18.75" x14ac:dyDescent="0.3">
      <c r="A63" s="119"/>
      <c r="B63" s="119"/>
      <c r="C63" s="119"/>
      <c r="D63" s="119"/>
      <c r="E63" s="119"/>
      <c r="F63" s="119"/>
      <c r="G63" s="119"/>
      <c r="H63" s="119"/>
      <c r="I63" s="119"/>
    </row>
    <row r="64" spans="1:205" ht="15" x14ac:dyDescent="0.25">
      <c r="B64" s="1"/>
      <c r="C64" s="1"/>
      <c r="D64" s="1"/>
      <c r="E64" s="1"/>
      <c r="F64" s="1"/>
      <c r="G64" s="1"/>
      <c r="H64" s="1"/>
      <c r="I64" s="1"/>
    </row>
    <row r="65" s="1" customFormat="1" ht="15" x14ac:dyDescent="0.25"/>
  </sheetData>
  <mergeCells count="1">
    <mergeCell ref="A63:I63"/>
  </mergeCells>
  <printOptions horizontalCentered="1"/>
  <pageMargins left="0" right="0" top="1.1417322834645669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NOTAS Digecog </vt:lpstr>
      <vt:lpstr>NOTA 11 P. P. E. Digecog</vt:lpstr>
      <vt:lpstr>'NOTA 11 P. P. E. Digecog'!Área_de_impresión</vt:lpstr>
      <vt:lpstr>'NOTAS Digecog '!Área_de_impresión</vt:lpstr>
      <vt:lpstr>'NOTAS Digecog '!OLE_LINK1</vt:lpstr>
      <vt:lpstr>'NOTAS Digecog '!OLE_LINK3</vt:lpstr>
      <vt:lpstr>'NOTAS Digecog '!OLE_LINK4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Romero</dc:creator>
  <cp:lastModifiedBy>Wellington R. Sanchez Reyes</cp:lastModifiedBy>
  <cp:lastPrinted>2022-01-20T20:11:16Z</cp:lastPrinted>
  <dcterms:created xsi:type="dcterms:W3CDTF">2020-09-17T16:41:02Z</dcterms:created>
  <dcterms:modified xsi:type="dcterms:W3CDTF">2022-01-25T15:55:12Z</dcterms:modified>
</cp:coreProperties>
</file>