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05" yWindow="-105" windowWidth="15600" windowHeight="11760"/>
  </bookViews>
  <sheets>
    <sheet name="INGRESOS Y GASTOS ENERO-DIC.21" sheetId="1" r:id="rId1"/>
  </sheets>
  <definedNames>
    <definedName name="_xlnm.Print_Area" localSheetId="0">'INGRESOS Y GASTOS ENERO-DIC.21'!$B$1:$G$38</definedName>
  </definedNames>
  <calcPr calcId="145621"/>
</workbook>
</file>

<file path=xl/calcChain.xml><?xml version="1.0" encoding="utf-8"?>
<calcChain xmlns="http://schemas.openxmlformats.org/spreadsheetml/2006/main">
  <c r="E19" i="1" l="1"/>
  <c r="F15" i="1" l="1"/>
  <c r="G15" i="1"/>
  <c r="G28" i="1" l="1"/>
  <c r="G27" i="1"/>
  <c r="G26" i="1"/>
  <c r="G25" i="1"/>
  <c r="F25" i="1"/>
  <c r="G24" i="1"/>
  <c r="G23" i="1"/>
  <c r="F23" i="1"/>
  <c r="G22" i="1"/>
  <c r="F22" i="1"/>
  <c r="G21" i="1"/>
  <c r="F21" i="1"/>
  <c r="G20" i="1"/>
  <c r="F20" i="1"/>
  <c r="D19" i="1"/>
  <c r="G18" i="1"/>
  <c r="G17" i="1"/>
  <c r="G16" i="1"/>
  <c r="G14" i="1"/>
  <c r="G13" i="1"/>
  <c r="G12" i="1"/>
  <c r="G11" i="1"/>
  <c r="G10" i="1"/>
  <c r="E9" i="1"/>
  <c r="E29" i="1" s="1"/>
  <c r="D9" i="1"/>
  <c r="F9" i="1" l="1"/>
  <c r="G9" i="1"/>
  <c r="G19" i="1"/>
  <c r="D29" i="1"/>
  <c r="F19" i="1"/>
  <c r="G29" i="1" l="1"/>
  <c r="F29" i="1"/>
</calcChain>
</file>

<file path=xl/sharedStrings.xml><?xml version="1.0" encoding="utf-8"?>
<sst xmlns="http://schemas.openxmlformats.org/spreadsheetml/2006/main" count="33" uniqueCount="33">
  <si>
    <t>INSTITUTO DOMINICANO DE AVIACION CIVIL-IDAC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</si>
  <si>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</si>
  <si>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</si>
  <si>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</si>
  <si>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% de Variac Ejecución (C=B/A)</t>
  </si>
  <si>
    <t>Variación (D=A-B)</t>
  </si>
  <si>
    <t>Adquisición de Activos Financieros con fines de Políticas</t>
  </si>
  <si>
    <t>Concepto</t>
  </si>
  <si>
    <t>Presupuesto Reformado (A)</t>
  </si>
  <si>
    <t>Presupuesto Ejecutado (B)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</si>
  <si>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</si>
  <si>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</si>
  <si>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</si>
  <si>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</si>
  <si>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</si>
  <si>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</si>
  <si>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</si>
  <si>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</si>
  <si>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</si>
  <si>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</si>
  <si>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</si>
  <si>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</si>
  <si>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</si>
  <si>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</si>
  <si>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</si>
  <si>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</si>
  <si>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</si>
  <si>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</si>
  <si>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Gastos financieros</t>
  </si>
  <si>
    <r>
      <rPr>
        <b/>
        <sz val="12"/>
        <color indexed="63"/>
        <rFont val="Times New Roman"/>
        <family val="1"/>
      </rPr>
      <t>Resultado financiero (1-2)</t>
    </r>
  </si>
  <si>
    <t>Abel Antonio Taveras
Director Financiero</t>
  </si>
  <si>
    <t>Juana Benilda Frias
Encargada Presupuesto</t>
  </si>
  <si>
    <t>Durante el Periodo Enero-Diciembre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</si>
</sst>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##0;###0"/>
    <numFmt numFmtId="165" formatCode="###0.0;###0.0"/>
    <numFmt numFmtId="166" formatCode="_-* #,##0.00\ _P_t_s_-;\-* #,##0.00\ _P_t_s_-;_-* &quot;-&quot;??\ _P_t_s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Times New Roman"/>
      <family val="1"/>
    </font>
    <font>
      <b/>
      <sz val="16"/>
      <color rgb="FF231F20"/>
      <name val="Times New Roman"/>
      <family val="1"/>
    </font>
    <font>
      <b/>
      <sz val="16"/>
      <color rgb="FF000000"/>
      <name val="Times New Roman"/>
      <family val="1"/>
    </font>
    <font>
      <sz val="16"/>
      <color theme="1"/>
      <name val="Calibri"/>
      <family val="2"/>
      <scheme val="minor"/>
    </font>
    <font>
      <b/>
      <sz val="24"/>
      <name val="Arial"/>
      <family val="2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sz val="12"/>
      <color rgb="FF201F1E"/>
      <name val="Calibri"/>
      <family val="2"/>
      <scheme val="minor"/>
    </font>
    <font>
      <sz val="17"/>
      <color rgb="FF323130"/>
      <name val="Segoe U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2"/>
    </font>
    <font>
      <sz val="12"/>
      <color rgb="FF000000"/>
      <name val="Times New Roman"/>
      <family val="2"/>
    </font>
    <font>
      <b/>
      <sz val="12"/>
      <color indexed="63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58">
    <xf numFmtId="0" fontId="0" fillId="0" borderId="0" xfId="0"/>
    <xf numFmtId="0" fontId="8" fillId="0" borderId="0" xfId="0" applyFont="1"/>
    <xf numFmtId="43" fontId="0" fillId="0" borderId="0" xfId="0" applyNumberFormat="1"/>
    <xf numFmtId="43" fontId="10" fillId="0" borderId="0" xfId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vertical="center" wrapText="1"/>
    </xf>
    <xf numFmtId="43" fontId="13" fillId="0" borderId="0" xfId="1" applyFont="1" applyFill="1" applyBorder="1" applyAlignment="1">
      <alignment horizontal="center" vertical="center" wrapText="1"/>
    </xf>
    <xf numFmtId="43" fontId="14" fillId="0" borderId="0" xfId="1" applyFont="1"/>
    <xf numFmtId="43" fontId="6" fillId="0" borderId="0" xfId="1" applyFont="1"/>
    <xf numFmtId="43" fontId="0" fillId="0" borderId="0" xfId="1" applyFont="1"/>
    <xf numFmtId="43" fontId="15" fillId="0" borderId="0" xfId="1" applyFont="1"/>
    <xf numFmtId="0" fontId="16" fillId="0" borderId="0" xfId="0" applyFont="1"/>
    <xf numFmtId="0" fontId="19" fillId="0" borderId="9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horizontal="center" vertical="top" wrapText="1"/>
    </xf>
    <xf numFmtId="164" fontId="20" fillId="0" borderId="8" xfId="0" applyNumberFormat="1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43" fontId="19" fillId="0" borderId="9" xfId="1" applyFont="1" applyFill="1" applyBorder="1" applyAlignment="1">
      <alignment horizontal="center" vertical="center" wrapText="1"/>
    </xf>
    <xf numFmtId="9" fontId="19" fillId="0" borderId="9" xfId="2" applyFont="1" applyFill="1" applyBorder="1" applyAlignment="1">
      <alignment horizontal="center" vertical="center" wrapText="1"/>
    </xf>
    <xf numFmtId="43" fontId="19" fillId="0" borderId="10" xfId="1" applyFont="1" applyFill="1" applyBorder="1" applyAlignment="1">
      <alignment horizontal="center" vertical="center" wrapText="1"/>
    </xf>
    <xf numFmtId="165" fontId="21" fillId="0" borderId="8" xfId="0" applyNumberFormat="1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 wrapText="1"/>
    </xf>
    <xf numFmtId="9" fontId="10" fillId="0" borderId="9" xfId="2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left" vertical="center" wrapText="1"/>
    </xf>
    <xf numFmtId="43" fontId="10" fillId="0" borderId="9" xfId="1" applyFont="1" applyFill="1" applyBorder="1" applyAlignment="1">
      <alignment horizontal="center" vertical="center" wrapText="1"/>
    </xf>
    <xf numFmtId="43" fontId="10" fillId="0" borderId="10" xfId="1" applyFont="1" applyFill="1" applyBorder="1" applyAlignment="1">
      <alignment horizontal="center" vertical="center" wrapText="1"/>
    </xf>
    <xf numFmtId="43" fontId="19" fillId="0" borderId="9" xfId="1" applyFont="1" applyFill="1" applyBorder="1" applyAlignment="1">
      <alignment horizontal="left" vertical="center" wrapText="1"/>
    </xf>
    <xf numFmtId="43" fontId="19" fillId="0" borderId="10" xfId="1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43" fontId="19" fillId="0" borderId="12" xfId="1" applyFont="1" applyFill="1" applyBorder="1" applyAlignment="1">
      <alignment horizontal="center" vertical="center" wrapText="1"/>
    </xf>
    <xf numFmtId="9" fontId="19" fillId="0" borderId="12" xfId="1" applyNumberFormat="1" applyFont="1" applyFill="1" applyBorder="1" applyAlignment="1">
      <alignment horizontal="center" vertical="center" wrapText="1"/>
    </xf>
    <xf numFmtId="43" fontId="19" fillId="0" borderId="13" xfId="1" applyFont="1" applyFill="1" applyBorder="1" applyAlignment="1">
      <alignment horizontal="center" vertical="center" wrapText="1"/>
    </xf>
    <xf numFmtId="0" fontId="0" fillId="0" borderId="0" xfId="0"/>
    <xf numFmtId="0" fontId="7" fillId="0" borderId="0" xfId="3" applyFont="1" applyAlignment="1">
      <alignment horizontal="right"/>
    </xf>
    <xf numFmtId="0" fontId="8" fillId="0" borderId="0" xfId="0" applyFont="1"/>
    <xf numFmtId="43" fontId="9" fillId="0" borderId="0" xfId="1" applyFont="1"/>
    <xf numFmtId="0" fontId="0" fillId="0" borderId="14" xfId="0" applyBorder="1"/>
    <xf numFmtId="0" fontId="7" fillId="0" borderId="0" xfId="3" applyFont="1" applyBorder="1" applyAlignment="1">
      <alignment horizontal="center"/>
    </xf>
    <xf numFmtId="0" fontId="0" fillId="0" borderId="0" xfId="0" applyBorder="1"/>
    <xf numFmtId="166" fontId="7" fillId="0" borderId="0" xfId="4" applyFont="1" applyBorder="1" applyAlignment="1">
      <alignment horizontal="right" vertical="top"/>
    </xf>
    <xf numFmtId="0" fontId="19" fillId="0" borderId="8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5">
    <cellStyle name="Millares" xfId="1" builtinId="3"/>
    <cellStyle name="Millares 2 2" xfId="4"/>
    <cellStyle name="Normal" xfId="0" builtinId="0"/>
    <cellStyle name="Normal 3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1344083</xdr:colOff>
      <xdr:row>0</xdr:row>
      <xdr:rowOff>0</xdr:rowOff>
    </xdr:from>
    <xdr:to>
      <xdr:col>4</xdr:col>
      <xdr:colOff>983192</xdr:colOff>
      <xdr:row>1</xdr:row>
      <xdr:rowOff>10583</xdr:rowOff>
    </xdr:to>
    <xdr:pic>
      <xdr:nvPicPr>
        <xdr:cNvPr id="2" name="1 Imagen" descr="Resultado de imagen para idac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2250" y="0"/>
          <a:ext cx="1406525" cy="6561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1:I40"/>
  <sheetViews>
    <sheetView tabSelected="1" view="pageBreakPreview" zoomScale="90" zoomScaleNormal="100" zoomScaleSheetLayoutView="90" workbookViewId="0">
      <selection activeCell="I29" sqref="I29"/>
    </sheetView>
  </sheetViews>
  <sheetFormatPr baseColWidth="10" defaultRowHeight="15" x14ac:dyDescent="0.25"/>
  <cols>
    <col min="1" max="1" width="2.28515625" customWidth="1"/>
    <col min="2" max="2" width="8.28515625" customWidth="1"/>
    <col min="3" max="3" width="29.85546875" customWidth="1"/>
    <col min="4" max="4" width="26.5703125" customWidth="1"/>
    <col min="5" max="5" width="21.42578125" customWidth="1"/>
    <col min="6" max="6" width="18" customWidth="1"/>
    <col min="7" max="7" width="27.85546875" customWidth="1"/>
    <col min="9" max="9" width="29" customWidth="1"/>
  </cols>
  <sheetData>
    <row r="1" spans="2:9" ht="51" customHeight="1" x14ac:dyDescent="0.25">
      <c r="B1" s="33"/>
      <c r="C1" s="33"/>
      <c r="D1" s="33"/>
      <c r="E1" s="33"/>
      <c r="F1" s="33"/>
      <c r="G1" s="33"/>
    </row>
    <row r="2" spans="2:9" ht="33.75" customHeight="1" thickBot="1" x14ac:dyDescent="0.3">
      <c r="B2" s="48" t="s">
        <v>0</v>
      </c>
      <c r="C2" s="48"/>
      <c r="D2" s="48"/>
      <c r="E2" s="48"/>
      <c r="F2" s="48"/>
      <c r="G2" s="48"/>
    </row>
    <row r="3" spans="2:9" ht="20.25" x14ac:dyDescent="0.25">
      <c r="B3" s="49" t="s">
        <v>1</v>
      </c>
      <c r="C3" s="50"/>
      <c r="D3" s="50"/>
      <c r="E3" s="50"/>
      <c r="F3" s="50"/>
      <c r="G3" s="51"/>
    </row>
    <row r="4" spans="2:9" ht="20.25" x14ac:dyDescent="0.25">
      <c r="B4" s="52" t="s">
        <v>32</v>
      </c>
      <c r="C4" s="53"/>
      <c r="D4" s="53"/>
      <c r="E4" s="53"/>
      <c r="F4" s="53"/>
      <c r="G4" s="54"/>
    </row>
    <row r="5" spans="2:9" ht="20.25" x14ac:dyDescent="0.25">
      <c r="B5" s="52" t="s">
        <v>2</v>
      </c>
      <c r="C5" s="53"/>
      <c r="D5" s="53"/>
      <c r="E5" s="53"/>
      <c r="F5" s="53"/>
      <c r="G5" s="54"/>
    </row>
    <row r="6" spans="2:9" ht="20.25" x14ac:dyDescent="0.25">
      <c r="B6" s="55" t="s">
        <v>3</v>
      </c>
      <c r="C6" s="56"/>
      <c r="D6" s="56"/>
      <c r="E6" s="56"/>
      <c r="F6" s="56"/>
      <c r="G6" s="57"/>
    </row>
    <row r="7" spans="2:9" ht="20.25" customHeight="1" x14ac:dyDescent="0.25">
      <c r="B7" s="45"/>
      <c r="C7" s="46"/>
      <c r="D7" s="46"/>
      <c r="E7" s="46"/>
      <c r="F7" s="46"/>
      <c r="G7" s="47"/>
    </row>
    <row r="8" spans="2:9" ht="32.25" customHeight="1" x14ac:dyDescent="0.25">
      <c r="B8" s="41" t="s">
        <v>7</v>
      </c>
      <c r="C8" s="42"/>
      <c r="D8" s="11" t="s">
        <v>8</v>
      </c>
      <c r="E8" s="11" t="s">
        <v>9</v>
      </c>
      <c r="F8" s="11" t="s">
        <v>4</v>
      </c>
      <c r="G8" s="12" t="s">
        <v>5</v>
      </c>
    </row>
    <row r="9" spans="2:9" ht="29.25" customHeight="1" x14ac:dyDescent="0.25">
      <c r="B9" s="13">
        <v>1</v>
      </c>
      <c r="C9" s="14" t="s">
        <v>10</v>
      </c>
      <c r="D9" s="15">
        <f>SUM(D10:D18)</f>
        <v>3362776950</v>
      </c>
      <c r="E9" s="15">
        <f>SUM(E10:E18)</f>
        <v>3742340891.1399999</v>
      </c>
      <c r="F9" s="16">
        <f>+E9/D9</f>
        <v>1.1128721728451243</v>
      </c>
      <c r="G9" s="17">
        <f>SUM(G10:G18)</f>
        <v>-379563941.13999987</v>
      </c>
    </row>
    <row r="10" spans="2:9" ht="15.75" x14ac:dyDescent="0.25">
      <c r="B10" s="18">
        <v>1.1000000000000001</v>
      </c>
      <c r="C10" s="19" t="s">
        <v>11</v>
      </c>
      <c r="D10" s="20">
        <v>0</v>
      </c>
      <c r="E10" s="20">
        <v>0</v>
      </c>
      <c r="F10" s="21">
        <v>0</v>
      </c>
      <c r="G10" s="22">
        <f t="shared" ref="G10:G18" si="0">+D10-E10</f>
        <v>0</v>
      </c>
    </row>
    <row r="11" spans="2:9" ht="15.75" x14ac:dyDescent="0.25">
      <c r="B11" s="18">
        <v>1.2</v>
      </c>
      <c r="C11" s="19" t="s">
        <v>12</v>
      </c>
      <c r="D11" s="20">
        <v>0</v>
      </c>
      <c r="E11" s="20">
        <v>0</v>
      </c>
      <c r="F11" s="21">
        <v>0</v>
      </c>
      <c r="G11" s="22">
        <f t="shared" si="0"/>
        <v>0</v>
      </c>
    </row>
    <row r="12" spans="2:9" ht="15.75" x14ac:dyDescent="0.25">
      <c r="B12" s="18">
        <v>1.3</v>
      </c>
      <c r="C12" s="19" t="s">
        <v>13</v>
      </c>
      <c r="D12" s="20">
        <v>0</v>
      </c>
      <c r="E12" s="20">
        <v>0</v>
      </c>
      <c r="F12" s="21">
        <v>0</v>
      </c>
      <c r="G12" s="22">
        <f t="shared" si="0"/>
        <v>0</v>
      </c>
      <c r="I12" s="3"/>
    </row>
    <row r="13" spans="2:9" ht="15.75" x14ac:dyDescent="0.25">
      <c r="B13" s="18">
        <v>1.4</v>
      </c>
      <c r="C13" s="19" t="s">
        <v>14</v>
      </c>
      <c r="D13" s="20">
        <v>0</v>
      </c>
      <c r="E13" s="20">
        <v>0</v>
      </c>
      <c r="F13" s="21">
        <v>0</v>
      </c>
      <c r="G13" s="22">
        <f t="shared" si="0"/>
        <v>0</v>
      </c>
      <c r="I13" s="8"/>
    </row>
    <row r="14" spans="2:9" ht="15.75" x14ac:dyDescent="0.25">
      <c r="B14" s="18">
        <v>1.5</v>
      </c>
      <c r="C14" s="19" t="s">
        <v>15</v>
      </c>
      <c r="D14" s="20">
        <v>0</v>
      </c>
      <c r="E14" s="20">
        <v>0</v>
      </c>
      <c r="F14" s="21">
        <v>0</v>
      </c>
      <c r="G14" s="22">
        <f t="shared" si="0"/>
        <v>0</v>
      </c>
      <c r="I14" s="5"/>
    </row>
    <row r="15" spans="2:9" ht="27.75" customHeight="1" x14ac:dyDescent="0.25">
      <c r="B15" s="18">
        <v>1.6</v>
      </c>
      <c r="C15" s="19" t="s">
        <v>16</v>
      </c>
      <c r="D15" s="23">
        <v>3362776950</v>
      </c>
      <c r="E15" s="24">
        <v>3742340891.1399999</v>
      </c>
      <c r="F15" s="21">
        <f>+E15/D15</f>
        <v>1.1128721728451243</v>
      </c>
      <c r="G15" s="25">
        <f>+D15-E15</f>
        <v>-379563941.13999987</v>
      </c>
      <c r="I15" s="5"/>
    </row>
    <row r="16" spans="2:9" ht="23.25" customHeight="1" x14ac:dyDescent="0.25">
      <c r="B16" s="18">
        <v>1.7</v>
      </c>
      <c r="C16" s="19" t="s">
        <v>17</v>
      </c>
      <c r="D16" s="20">
        <v>0</v>
      </c>
      <c r="E16" s="20">
        <v>0</v>
      </c>
      <c r="F16" s="21">
        <v>0</v>
      </c>
      <c r="G16" s="22">
        <f t="shared" si="0"/>
        <v>0</v>
      </c>
      <c r="I16" s="6"/>
    </row>
    <row r="17" spans="2:9" ht="33.75" customHeight="1" x14ac:dyDescent="0.25">
      <c r="B17" s="18">
        <v>1.8</v>
      </c>
      <c r="C17" s="19" t="s">
        <v>18</v>
      </c>
      <c r="D17" s="20">
        <v>0</v>
      </c>
      <c r="E17" s="20">
        <v>0</v>
      </c>
      <c r="F17" s="21">
        <v>0</v>
      </c>
      <c r="G17" s="22">
        <f t="shared" si="0"/>
        <v>0</v>
      </c>
      <c r="I17" s="4"/>
    </row>
    <row r="18" spans="2:9" ht="32.25" customHeight="1" x14ac:dyDescent="0.25">
      <c r="B18" s="18">
        <v>1.9</v>
      </c>
      <c r="C18" s="19" t="s">
        <v>19</v>
      </c>
      <c r="D18" s="20">
        <v>0</v>
      </c>
      <c r="E18" s="20">
        <v>0</v>
      </c>
      <c r="F18" s="21">
        <v>0</v>
      </c>
      <c r="G18" s="22">
        <f t="shared" si="0"/>
        <v>0</v>
      </c>
      <c r="I18" s="8"/>
    </row>
    <row r="19" spans="2:9" ht="30.75" customHeight="1" x14ac:dyDescent="0.25">
      <c r="B19" s="13">
        <v>2</v>
      </c>
      <c r="C19" s="14" t="s">
        <v>20</v>
      </c>
      <c r="D19" s="26">
        <f>SUM(D20:D28)</f>
        <v>3362776950</v>
      </c>
      <c r="E19" s="26">
        <f>SUM(E20:E28)</f>
        <v>3167375997.7400002</v>
      </c>
      <c r="F19" s="16">
        <f t="shared" ref="F19:F25" si="1">+E19/D19</f>
        <v>0.9418929785812884</v>
      </c>
      <c r="G19" s="27">
        <f>SUM(G20:G28)</f>
        <v>195400952.25999975</v>
      </c>
      <c r="I19" s="8"/>
    </row>
    <row r="20" spans="2:9" ht="31.5" x14ac:dyDescent="0.25">
      <c r="B20" s="18">
        <v>2.1</v>
      </c>
      <c r="C20" s="19" t="s">
        <v>21</v>
      </c>
      <c r="D20" s="24">
        <v>2384953041</v>
      </c>
      <c r="E20" s="24">
        <v>2606869601.0300002</v>
      </c>
      <c r="F20" s="21">
        <f>+E20/D20</f>
        <v>1.0930486077566339</v>
      </c>
      <c r="G20" s="25">
        <f t="shared" ref="G20:G28" si="2">+D20-E20</f>
        <v>-221916560.03000021</v>
      </c>
      <c r="I20" s="8"/>
    </row>
    <row r="21" spans="2:9" ht="24" customHeight="1" x14ac:dyDescent="0.25">
      <c r="B21" s="18">
        <v>2.2000000000000002</v>
      </c>
      <c r="C21" s="19" t="s">
        <v>22</v>
      </c>
      <c r="D21" s="24">
        <v>345000000</v>
      </c>
      <c r="E21" s="24">
        <v>320376839.19</v>
      </c>
      <c r="F21" s="21">
        <f t="shared" si="1"/>
        <v>0.92862851939130431</v>
      </c>
      <c r="G21" s="25">
        <f t="shared" si="2"/>
        <v>24623160.810000002</v>
      </c>
      <c r="I21" s="9"/>
    </row>
    <row r="22" spans="2:9" ht="23.25" customHeight="1" x14ac:dyDescent="0.25">
      <c r="B22" s="18">
        <v>2.2999999999999998</v>
      </c>
      <c r="C22" s="19" t="s">
        <v>23</v>
      </c>
      <c r="D22" s="24">
        <v>186250000</v>
      </c>
      <c r="E22" s="24">
        <v>85389966.650000006</v>
      </c>
      <c r="F22" s="21">
        <f t="shared" si="1"/>
        <v>0.45846961959731547</v>
      </c>
      <c r="G22" s="25">
        <f t="shared" si="2"/>
        <v>100860033.34999999</v>
      </c>
      <c r="I22" s="3"/>
    </row>
    <row r="23" spans="2:9" ht="24.75" customHeight="1" x14ac:dyDescent="0.25">
      <c r="B23" s="18">
        <v>2.4</v>
      </c>
      <c r="C23" s="19" t="s">
        <v>24</v>
      </c>
      <c r="D23" s="24">
        <v>35000000</v>
      </c>
      <c r="E23" s="24">
        <v>28956238.52</v>
      </c>
      <c r="F23" s="21">
        <f t="shared" si="1"/>
        <v>0.8273211005714286</v>
      </c>
      <c r="G23" s="25">
        <f t="shared" si="2"/>
        <v>6043761.4800000004</v>
      </c>
    </row>
    <row r="24" spans="2:9" ht="22.5" customHeight="1" x14ac:dyDescent="0.25">
      <c r="B24" s="18">
        <v>2.5</v>
      </c>
      <c r="C24" s="19" t="s">
        <v>25</v>
      </c>
      <c r="D24" s="24"/>
      <c r="E24" s="24"/>
      <c r="F24" s="21"/>
      <c r="G24" s="25">
        <f t="shared" si="2"/>
        <v>0</v>
      </c>
      <c r="I24" s="2"/>
    </row>
    <row r="25" spans="2:9" ht="31.5" x14ac:dyDescent="0.35">
      <c r="B25" s="18">
        <v>2.6</v>
      </c>
      <c r="C25" s="19" t="s">
        <v>26</v>
      </c>
      <c r="D25" s="24">
        <v>411573909</v>
      </c>
      <c r="E25" s="24">
        <v>125783352.34999999</v>
      </c>
      <c r="F25" s="21">
        <f t="shared" si="1"/>
        <v>0.30561546686867364</v>
      </c>
      <c r="G25" s="25">
        <f t="shared" si="2"/>
        <v>285790556.64999998</v>
      </c>
      <c r="I25" s="7"/>
    </row>
    <row r="26" spans="2:9" ht="36" customHeight="1" x14ac:dyDescent="0.25">
      <c r="B26" s="18">
        <v>2.7</v>
      </c>
      <c r="C26" s="19" t="s">
        <v>27</v>
      </c>
      <c r="D26" s="24">
        <v>0</v>
      </c>
      <c r="E26" s="24">
        <v>0</v>
      </c>
      <c r="F26" s="21">
        <v>0</v>
      </c>
      <c r="G26" s="25">
        <f t="shared" si="2"/>
        <v>0</v>
      </c>
    </row>
    <row r="27" spans="2:9" ht="50.25" customHeight="1" x14ac:dyDescent="0.25">
      <c r="B27" s="18">
        <v>2.8</v>
      </c>
      <c r="C27" s="19" t="s">
        <v>6</v>
      </c>
      <c r="D27" s="24">
        <v>0</v>
      </c>
      <c r="E27" s="24">
        <v>0</v>
      </c>
      <c r="F27" s="21">
        <v>0</v>
      </c>
      <c r="G27" s="25">
        <f t="shared" si="2"/>
        <v>0</v>
      </c>
    </row>
    <row r="28" spans="2:9" ht="32.25" customHeight="1" x14ac:dyDescent="0.25">
      <c r="B28" s="18">
        <v>2.9</v>
      </c>
      <c r="C28" s="19" t="s">
        <v>28</v>
      </c>
      <c r="D28" s="24">
        <v>0</v>
      </c>
      <c r="E28" s="24">
        <v>0</v>
      </c>
      <c r="F28" s="21">
        <v>0</v>
      </c>
      <c r="G28" s="25">
        <f t="shared" si="2"/>
        <v>0</v>
      </c>
    </row>
    <row r="29" spans="2:9" ht="39" customHeight="1" thickBot="1" x14ac:dyDescent="0.3">
      <c r="B29" s="28"/>
      <c r="C29" s="29" t="s">
        <v>29</v>
      </c>
      <c r="D29" s="30">
        <f>+D9-D19</f>
        <v>0</v>
      </c>
      <c r="E29" s="30">
        <f>+E9-E19</f>
        <v>574964893.39999962</v>
      </c>
      <c r="F29" s="31">
        <f>+F9-F19</f>
        <v>0.1709791942638359</v>
      </c>
      <c r="G29" s="32">
        <f>+G9-G19</f>
        <v>-574964893.39999962</v>
      </c>
    </row>
    <row r="32" spans="2:9" ht="21.75" customHeight="1" x14ac:dyDescent="0.3">
      <c r="B32" s="33"/>
      <c r="C32" s="33"/>
      <c r="D32" s="33"/>
      <c r="E32" s="36"/>
      <c r="F32" s="33"/>
      <c r="G32" s="33"/>
    </row>
    <row r="33" spans="2:7" ht="81.75" customHeight="1" x14ac:dyDescent="0.25">
      <c r="B33" s="33"/>
      <c r="C33" s="37"/>
      <c r="D33" s="37"/>
      <c r="E33" s="33"/>
      <c r="F33" s="37"/>
      <c r="G33" s="37"/>
    </row>
    <row r="34" spans="2:7" ht="45.75" customHeight="1" x14ac:dyDescent="0.25">
      <c r="B34" s="33"/>
      <c r="C34" s="43" t="s">
        <v>30</v>
      </c>
      <c r="D34" s="43"/>
      <c r="E34" s="33"/>
      <c r="F34" s="43" t="s">
        <v>31</v>
      </c>
      <c r="G34" s="43"/>
    </row>
    <row r="35" spans="2:7" x14ac:dyDescent="0.25">
      <c r="B35" s="33"/>
      <c r="C35" s="33"/>
      <c r="D35" s="33"/>
      <c r="E35" s="33"/>
      <c r="F35" s="33"/>
      <c r="G35" s="33"/>
    </row>
    <row r="36" spans="2:7" ht="57" customHeight="1" x14ac:dyDescent="0.4">
      <c r="B36" s="34"/>
      <c r="C36" s="38"/>
      <c r="D36" s="39"/>
      <c r="E36" s="40"/>
      <c r="F36" s="40"/>
      <c r="G36" s="40"/>
    </row>
    <row r="37" spans="2:7" ht="31.5" x14ac:dyDescent="0.5">
      <c r="B37" s="35"/>
      <c r="C37" s="44"/>
      <c r="D37" s="44"/>
      <c r="E37" s="35"/>
      <c r="F37" s="44"/>
      <c r="G37" s="44"/>
    </row>
    <row r="38" spans="2:7" ht="31.5" x14ac:dyDescent="0.5">
      <c r="B38" s="1"/>
      <c r="C38" s="1"/>
      <c r="D38" s="1"/>
      <c r="E38" s="1"/>
      <c r="F38" s="1"/>
      <c r="G38" s="1"/>
    </row>
    <row r="39" spans="2:7" ht="31.5" x14ac:dyDescent="0.5">
      <c r="B39" s="1"/>
      <c r="C39" s="1"/>
      <c r="D39" s="1"/>
      <c r="E39" s="1"/>
      <c r="F39" s="1"/>
      <c r="G39" s="1"/>
    </row>
    <row r="40" spans="2:7" ht="25.5" x14ac:dyDescent="0.45">
      <c r="C40" s="10"/>
    </row>
  </sheetData>
  <mergeCells count="11">
    <mergeCell ref="B7:G7"/>
    <mergeCell ref="B2:G2"/>
    <mergeCell ref="B3:G3"/>
    <mergeCell ref="B4:G4"/>
    <mergeCell ref="B5:G5"/>
    <mergeCell ref="B6:G6"/>
    <mergeCell ref="B8:C8"/>
    <mergeCell ref="C34:D34"/>
    <mergeCell ref="F34:G34"/>
    <mergeCell ref="C37:D37"/>
    <mergeCell ref="F37:G37"/>
  </mergeCells>
  <printOptions horizontalCentered="1" verticalCentered="1"/>
  <pageMargins left="0.47244094488188981" right="0.43307086614173229" top="0.74803149606299213" bottom="0.47244094488188981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GASTOS ENERO-DIC.21</vt:lpstr>
      <vt:lpstr>'INGRESOS Y GASTOS ENERO-DIC.21'!Área_de_impresión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Romero</dc:creator>
  <cp:lastModifiedBy>Financieros</cp:lastModifiedBy>
  <cp:lastPrinted>2022-01-11T22:13:42Z</cp:lastPrinted>
  <dcterms:created xsi:type="dcterms:W3CDTF">2020-01-23T15:40:29Z</dcterms:created>
  <dcterms:modified xsi:type="dcterms:W3CDTF">2022-01-11T22:14:54Z</dcterms:modified>
</cp:coreProperties>
</file>